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G:\EMP_Kontroly_VELKE\Kontrola_GAS2_20220726\"/>
    </mc:Choice>
  </mc:AlternateContent>
  <xr:revisionPtr revIDLastSave="0" documentId="13_ncr:1_{945E9D87-A69D-4672-ABCB-A0B44E7D5A22}" xr6:coauthVersionLast="47" xr6:coauthVersionMax="47" xr10:uidLastSave="{00000000-0000-0000-0000-000000000000}"/>
  <bookViews>
    <workbookView xWindow="-120" yWindow="-120" windowWidth="29040" windowHeight="15840" tabRatio="730" xr2:uid="{00000000-000D-0000-FFFF-FFFF00000000}"/>
  </bookViews>
  <sheets>
    <sheet name="Poskyt dat - standard" sheetId="1" r:id="rId1"/>
    <sheet name="PrevodDWGDXF" sheetId="2" r:id="rId2"/>
  </sheets>
  <externalReferences>
    <externalReference r:id="rId3"/>
  </externalReferences>
  <definedNames>
    <definedName name="_xlnm._FilterDatabase" localSheetId="0" hidden="1">'Poskyt dat - standard'!$C$1:$C$82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H26" i="1"/>
  <c r="H25" i="1"/>
  <c r="H24" i="1"/>
  <c r="H23" i="1"/>
  <c r="H22" i="1"/>
  <c r="H21" i="1"/>
  <c r="H20" i="1"/>
  <c r="E37" i="1" l="1"/>
  <c r="E69" i="1"/>
  <c r="H69" i="1"/>
  <c r="E51" i="1"/>
  <c r="H51" i="1"/>
  <c r="E33" i="1" l="1"/>
  <c r="H33" i="1"/>
  <c r="H82" i="1" l="1"/>
  <c r="H81" i="1"/>
  <c r="H80" i="1"/>
  <c r="H79" i="1"/>
  <c r="H78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0" i="1"/>
  <c r="H49" i="1"/>
  <c r="H48" i="1"/>
  <c r="H47" i="1"/>
  <c r="H46" i="1"/>
  <c r="H45" i="1"/>
  <c r="H43" i="1"/>
  <c r="H42" i="1"/>
  <c r="H41" i="1"/>
  <c r="H40" i="1"/>
  <c r="H39" i="1"/>
  <c r="H38" i="1"/>
  <c r="H37" i="1"/>
  <c r="H32" i="1"/>
  <c r="H31" i="1"/>
  <c r="H30" i="1"/>
  <c r="H29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E82" i="1"/>
  <c r="E81" i="1"/>
  <c r="E80" i="1"/>
  <c r="E79" i="1"/>
  <c r="E78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0" i="1"/>
  <c r="E49" i="1"/>
  <c r="E48" i="1"/>
  <c r="E47" i="1"/>
  <c r="E46" i="1"/>
  <c r="E45" i="1"/>
  <c r="E43" i="1"/>
  <c r="E42" i="1"/>
  <c r="E41" i="1"/>
  <c r="E40" i="1"/>
  <c r="E39" i="1"/>
  <c r="E38" i="1"/>
  <c r="E32" i="1"/>
  <c r="E31" i="1"/>
  <c r="E30" i="1"/>
  <c r="E29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Petr Hausner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 xr:uid="{00000000-0006-0000-0000-00000F000000}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sharedStrings.xml><?xml version="1.0" encoding="utf-8"?>
<sst xmlns="http://schemas.openxmlformats.org/spreadsheetml/2006/main" count="587" uniqueCount="206">
  <si>
    <t>TŘÍDA OBJEKTŮ</t>
  </si>
  <si>
    <t>ATRIBUTY</t>
  </si>
  <si>
    <t>NÁZEV GEOMETRIE</t>
  </si>
  <si>
    <t>linie</t>
  </si>
  <si>
    <t>umístění</t>
  </si>
  <si>
    <t>horizontální osa</t>
  </si>
  <si>
    <t>vertikální umístění</t>
  </si>
  <si>
    <t>elektropřípojka</t>
  </si>
  <si>
    <t>osa</t>
  </si>
  <si>
    <t>PKO - Anodové uzemnění</t>
  </si>
  <si>
    <t>PKO - Kabel</t>
  </si>
  <si>
    <t>Stanice katodické ochrany</t>
  </si>
  <si>
    <t>PKO - SKAO</t>
  </si>
  <si>
    <t>Anoda vertikální</t>
  </si>
  <si>
    <t>Odorizační stanice STL</t>
  </si>
  <si>
    <t>Odorizační stanice NTL</t>
  </si>
  <si>
    <t>Regulační / měřící stanice VVTL</t>
  </si>
  <si>
    <t>Regulační / měřící stanice VTL</t>
  </si>
  <si>
    <t>Regulační / měřící stanice STL</t>
  </si>
  <si>
    <t>0</t>
  </si>
  <si>
    <t>3</t>
  </si>
  <si>
    <t>SREG</t>
  </si>
  <si>
    <t>0.75</t>
  </si>
  <si>
    <t>SKAO</t>
  </si>
  <si>
    <t>1</t>
  </si>
  <si>
    <t>3,4,12</t>
  </si>
  <si>
    <t>2</t>
  </si>
  <si>
    <t>14</t>
  </si>
  <si>
    <t>24</t>
  </si>
  <si>
    <t>REG</t>
  </si>
  <si>
    <t>ODOR</t>
  </si>
  <si>
    <t>1.00</t>
  </si>
  <si>
    <t>48</t>
  </si>
  <si>
    <t>Přípojka nízkého napětí</t>
  </si>
  <si>
    <t>PKO kabel</t>
  </si>
  <si>
    <t>bp-geom</t>
  </si>
  <si>
    <t>op-geom</t>
  </si>
  <si>
    <t>Plynovody a přípojky</t>
  </si>
  <si>
    <t>Bezpečnostní pásmo regulační stanice</t>
  </si>
  <si>
    <t>Ochranné pásmo regulační stanice</t>
  </si>
  <si>
    <t>Bezpečnostní pásmo odorizační stanice</t>
  </si>
  <si>
    <t>Ochranné pásmo odorizační stanice</t>
  </si>
  <si>
    <t>Ochranné pásmo SKAO</t>
  </si>
  <si>
    <t>Bezpečnostní pásmo anodového uzemnění</t>
  </si>
  <si>
    <t>Ochranné pásmo přípojky NN</t>
  </si>
  <si>
    <t>Ochranné pásmo kabelu PKO</t>
  </si>
  <si>
    <t>Ochranné pásmo ostatních kabelů</t>
  </si>
  <si>
    <t>anotace</t>
  </si>
  <si>
    <t>Anotace NTL</t>
  </si>
  <si>
    <t>Anotace STL</t>
  </si>
  <si>
    <t>Anotace VTL</t>
  </si>
  <si>
    <t>Anotace ostatní</t>
  </si>
  <si>
    <t>ANODA</t>
  </si>
  <si>
    <t>Regulace, odorizace, zařízení PKO</t>
  </si>
  <si>
    <t>34</t>
  </si>
  <si>
    <t>Kabel</t>
  </si>
  <si>
    <t>Ostatní kabely (sdělovací, anténí)</t>
  </si>
  <si>
    <t>TYP GEOMETRIE</t>
  </si>
  <si>
    <t>Bod</t>
  </si>
  <si>
    <t>Text</t>
  </si>
  <si>
    <t>Plocha</t>
  </si>
  <si>
    <t>Zemnící vodič</t>
  </si>
  <si>
    <t>Anoda horizontální</t>
  </si>
  <si>
    <t>rwe_plyn</t>
  </si>
  <si>
    <t>rwe_pko</t>
  </si>
  <si>
    <t>Anotace</t>
  </si>
  <si>
    <t>SK</t>
  </si>
  <si>
    <t>TŘÍDA PRVKŮ</t>
  </si>
  <si>
    <t>VR</t>
  </si>
  <si>
    <t>TL</t>
  </si>
  <si>
    <t>US</t>
  </si>
  <si>
    <t>MĚŘÍTKO</t>
  </si>
  <si>
    <t>KNIHOVNA</t>
  </si>
  <si>
    <t>BUŇKA</t>
  </si>
  <si>
    <t>FONT</t>
  </si>
  <si>
    <t>VÝŠKA</t>
  </si>
  <si>
    <t>ŠÍŘKA</t>
  </si>
  <si>
    <t>PRVKY</t>
  </si>
  <si>
    <t>POZNÁMKA</t>
  </si>
  <si>
    <t>01</t>
  </si>
  <si>
    <t>02</t>
  </si>
  <si>
    <t>Elektropřípojka</t>
  </si>
  <si>
    <t>Odorizační stanice</t>
  </si>
  <si>
    <t>Odorizační stanice VVTL</t>
  </si>
  <si>
    <t>Odorizační stanice VTL</t>
  </si>
  <si>
    <t>Signalizační vodič</t>
  </si>
  <si>
    <t>03</t>
  </si>
  <si>
    <t>04</t>
  </si>
  <si>
    <t>Distribuční a posilovací regulátor</t>
  </si>
  <si>
    <t>Regulační / měřicí stanice</t>
  </si>
  <si>
    <t>05</t>
  </si>
  <si>
    <t>Linie</t>
  </si>
  <si>
    <t>Uzemnění plynárenského zařízení</t>
  </si>
  <si>
    <t>Anotace VVTL</t>
  </si>
  <si>
    <t>Regulátor distribuční STL</t>
  </si>
  <si>
    <t>44</t>
  </si>
  <si>
    <t>Ochranné pásmo anodového uzemnění</t>
  </si>
  <si>
    <t>VÝMĚNNÝ FORMÁT XML (SOUBOR *_RWE.XML)</t>
  </si>
  <si>
    <t>Ochranná a bezpečnostní pásma</t>
  </si>
  <si>
    <t>tlak=NTL; úsek=plynovod; přesnost=orientačně</t>
  </si>
  <si>
    <t>tlak=NTL; úsek=přípojka; přesnost=orientačně</t>
  </si>
  <si>
    <t>tlak=STL; úsek=plynovod; přesnost=orientačně</t>
  </si>
  <si>
    <t>tlak=STL; úsek=přípojka; přesnost=orientačně</t>
  </si>
  <si>
    <t>tlak=VTL; úsek=plynovod; přesnost=orientačně</t>
  </si>
  <si>
    <t>tlak=VTL; úsek=přípojka; přesnost=orientačně</t>
  </si>
  <si>
    <t>tlak=VVTL; úsek=plynovod; přesnost=orientačně</t>
  </si>
  <si>
    <t>tlak=VVTL; úsek=přípojka; přesnost=orientačně</t>
  </si>
  <si>
    <t>tlak=STL</t>
  </si>
  <si>
    <t>tlak=VTL</t>
  </si>
  <si>
    <t>tlak=VVTL</t>
  </si>
  <si>
    <t>tlak=NTL</t>
  </si>
  <si>
    <t>typ=horizontální</t>
  </si>
  <si>
    <t>typ=vertikální</t>
  </si>
  <si>
    <t>Plynovod NTL (ověřeno)</t>
  </si>
  <si>
    <t>Přípojka NTL (ověřeno)</t>
  </si>
  <si>
    <t>Plynovod STL (ověřeno)</t>
  </si>
  <si>
    <t>Přípojka STL (ověřeno)</t>
  </si>
  <si>
    <t>Plynovod VTL (ověřeno)</t>
  </si>
  <si>
    <t>Přípojka VTL (ověřeno)</t>
  </si>
  <si>
    <t>Plynovod VVTL (ověřeno)</t>
  </si>
  <si>
    <t>Přípojka VVTL (ověřeno)</t>
  </si>
  <si>
    <t>Plynovod NTL (orientačně)</t>
  </si>
  <si>
    <t>Přípojka NTL (orientačně)</t>
  </si>
  <si>
    <t>Plynovod STL (orientačně)</t>
  </si>
  <si>
    <t>Přípojka STL (orientačně)</t>
  </si>
  <si>
    <t>Plynovod VTL (orientačně)</t>
  </si>
  <si>
    <t>Přípojka VTL (orientačně)</t>
  </si>
  <si>
    <t>Plynovod VVTL (orientačně)</t>
  </si>
  <si>
    <t>Přípojka VVTL (orientačně)</t>
  </si>
  <si>
    <t>Úsek plynovodu MS</t>
  </si>
  <si>
    <t>Úsek přípojky MS</t>
  </si>
  <si>
    <t>Styl:</t>
  </si>
  <si>
    <t>DGN</t>
  </si>
  <si>
    <t>DWG / DXF</t>
  </si>
  <si>
    <t>( Dot )</t>
  </si>
  <si>
    <t>( Dashed )</t>
  </si>
  <si>
    <t>( Dashdot )</t>
  </si>
  <si>
    <t>( Hidden )</t>
  </si>
  <si>
    <t>( Border )</t>
  </si>
  <si>
    <t>( Center )</t>
  </si>
  <si>
    <t>Barva:</t>
  </si>
  <si>
    <t>DGN     </t>
  </si>
  <si>
    <t>DWG+DXF</t>
  </si>
  <si>
    <t>(101,101,101)</t>
  </si>
  <si>
    <t>(VTL)    </t>
  </si>
  <si>
    <t>(NTL)</t>
  </si>
  <si>
    <t>(STL)</t>
  </si>
  <si>
    <t>(VVTL)</t>
  </si>
  <si>
    <t>(255,126,0)</t>
  </si>
  <si>
    <t>(255,199,49)</t>
  </si>
  <si>
    <t>(255,143,174)</t>
  </si>
  <si>
    <t>(255,255,13)</t>
  </si>
  <si>
    <t>BA (DGN)</t>
  </si>
  <si>
    <t>BA (DWG/DXF)</t>
  </si>
  <si>
    <t>ST (DGN)</t>
  </si>
  <si>
    <t>ST (DWG/DXF)</t>
  </si>
  <si>
    <t>tlak=NTL; úsek=plynovod; přesnost=ověřeno</t>
  </si>
  <si>
    <t>tlak=NTL; úsek=přípojka; přesnost=ověřeno</t>
  </si>
  <si>
    <t>tlak=STL; úsek=plynovod; přesnost=ověřeno</t>
  </si>
  <si>
    <t>tlak=STL; úsek=přípojka; přesnost=ověřeno</t>
  </si>
  <si>
    <t>tlak=VTL; úsek=plynovod; přesnost=ověřeno</t>
  </si>
  <si>
    <t>tlak=VTL; úsek=přípojka; přesnost=ověřeno</t>
  </si>
  <si>
    <t>tlak=VVTL; úsek=plynovod; přesnost=ověřeno</t>
  </si>
  <si>
    <t>tlak=VVTL; úsek=přípojka; přesnost=ověřeno</t>
  </si>
  <si>
    <t>Ochranné pásmo plynovodu</t>
  </si>
  <si>
    <t>Bezpečnostní pásmo plynovodu</t>
  </si>
  <si>
    <t>Ochranné pásmo přípojky</t>
  </si>
  <si>
    <t>Bezpečnostní pásmo přípojky</t>
  </si>
  <si>
    <t>MICROSTATION (SOUBOR *_RWE.DGN) / AUTOCAD (SOUBOR *_RWE.DWG/DXF)</t>
  </si>
  <si>
    <t>Regulační / měřící stanice odstavená</t>
  </si>
  <si>
    <t>tlak=Neznámý</t>
  </si>
  <si>
    <t>Telekomunikace</t>
  </si>
  <si>
    <t>Ostatní zařízení</t>
  </si>
  <si>
    <t>Ochranné pásmo telekomunikací</t>
  </si>
  <si>
    <t>Ochranné pásmo ostatních zařízení</t>
  </si>
  <si>
    <t>Kabely, telekomunikace a ostatní zařízení</t>
  </si>
  <si>
    <t>Úsek plynovodu - projekt</t>
  </si>
  <si>
    <t>(255,200,50)</t>
  </si>
  <si>
    <t>Regulační / měřicí stanice - projekt</t>
  </si>
  <si>
    <t>Ostatní zařízení - Plocha</t>
  </si>
  <si>
    <t>plocha</t>
  </si>
  <si>
    <t>tlak=NTL; úsek = Úsek plynovodu</t>
  </si>
  <si>
    <t>tlak=STL; úsek = Úsek plynovodu</t>
  </si>
  <si>
    <t>tlak=VTL; úsek = Úsek plynovodu</t>
  </si>
  <si>
    <t>tlak=VVTL; úsek = Úsek plynovodu</t>
  </si>
  <si>
    <t>tlak=NTL; úsek = Úsek přípojky</t>
  </si>
  <si>
    <t>tlak=STL; úsek = Úsek přípojky</t>
  </si>
  <si>
    <t>tlak=VTL; úsek = Úsek přípojky</t>
  </si>
  <si>
    <t>tlak=VVTL; úsek = Úsek přípojky</t>
  </si>
  <si>
    <t>Projekt plynovodu NTL / Plánovaná změna na stávajícím PZ</t>
  </si>
  <si>
    <t>Projekt plynovodu STL / Plánovaná změna na stávajícím PZ</t>
  </si>
  <si>
    <t>Projekt plynovodu VTL / Plánovaná změna na stávajícím PZ</t>
  </si>
  <si>
    <t>Projekt plynovodu VVTL / Plánovaná změna na stávajícím PZ</t>
  </si>
  <si>
    <t>Projekt přípojky NTL / Plánovaná změna na stávajícím PZ</t>
  </si>
  <si>
    <t>Projekt přípojky STL / Plánovaná změna na stávajícím PZ</t>
  </si>
  <si>
    <t>Projekt přípojky VTL / Plánovaná změna na stávajícím PZ</t>
  </si>
  <si>
    <t>Projekt přípojky VVTL / Plánovaná změna na stávajícím PZ</t>
  </si>
  <si>
    <t>Projekt regulační / měřící stanice STL  / Plánovaná změna na stávajícím PZ</t>
  </si>
  <si>
    <t>Projekt regulační / měřící stanice VTL  / Plánovaná změna na stávajícím PZ</t>
  </si>
  <si>
    <t>Projekt regulační / měřící stanice VVTL  / Plánovaná změna na stávajícím PZ</t>
  </si>
  <si>
    <t>Ochranné pásmo  projektovaného plynovodu  / plánované změny na stávajícím PZ</t>
  </si>
  <si>
    <t>Bezpečnostní pásmo projektovaného plynovodu / plánované změny na stávajícím PZ</t>
  </si>
  <si>
    <t>Ochranné pásmo projektované přípojky / plánované změny na stávajícím PZ</t>
  </si>
  <si>
    <t>Bezpečnostní pásmo projektované přípojky / plánované změny na stávajícím PZ</t>
  </si>
  <si>
    <t>Ochranné pásmo projektované regulační stanice / plánované změny na stávajícím PZ</t>
  </si>
  <si>
    <t>Bezpečnostní pásmo projektované regulační stanice / plánované změny na stávajícím 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</si>
</sst>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color indexed="8"/>
      <name val="Arial CE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u/>
      <sz val="8"/>
      <color indexed="81"/>
      <name val="Tahoma"/>
      <family val="2"/>
    </font>
    <font>
      <b/>
      <sz val="8"/>
      <color indexed="18"/>
      <name val="Arial CE"/>
      <family val="2"/>
      <charset val="238"/>
    </font>
    <font>
      <b/>
      <sz val="8"/>
      <color indexed="18"/>
      <name val="Arial"/>
      <family val="2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b/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Fill="1" applyBorder="1"/>
    <xf numFmtId="0" fontId="1" fillId="0" borderId="0" xfId="0" applyFont="1" applyBorder="1"/>
    <xf numFmtId="49" fontId="1" fillId="0" borderId="0" xfId="0" applyNumberFormat="1" applyFont="1" applyBorder="1"/>
    <xf numFmtId="49" fontId="2" fillId="0" borderId="1" xfId="0" applyNumberFormat="1" applyFont="1" applyBorder="1"/>
    <xf numFmtId="0" fontId="1" fillId="0" borderId="1" xfId="0" applyFont="1" applyBorder="1"/>
    <xf numFmtId="0" fontId="6" fillId="0" borderId="1" xfId="0" applyFont="1" applyFill="1" applyBorder="1"/>
    <xf numFmtId="0" fontId="6" fillId="0" borderId="1" xfId="0" applyFont="1" applyBorder="1"/>
    <xf numFmtId="49" fontId="5" fillId="0" borderId="1" xfId="0" applyNumberFormat="1" applyFont="1" applyBorder="1"/>
    <xf numFmtId="49" fontId="2" fillId="0" borderId="1" xfId="0" applyNumberFormat="1" applyFont="1" applyFill="1" applyBorder="1"/>
    <xf numFmtId="49" fontId="4" fillId="0" borderId="1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49" fontId="5" fillId="0" borderId="1" xfId="0" applyNumberFormat="1" applyFont="1" applyFill="1" applyBorder="1"/>
    <xf numFmtId="49" fontId="11" fillId="2" borderId="1" xfId="0" applyNumberFormat="1" applyFont="1" applyFill="1" applyBorder="1"/>
    <xf numFmtId="49" fontId="14" fillId="2" borderId="1" xfId="0" applyNumberFormat="1" applyFont="1" applyFill="1" applyBorder="1"/>
    <xf numFmtId="0" fontId="12" fillId="2" borderId="1" xfId="0" applyFont="1" applyFill="1" applyBorder="1"/>
    <xf numFmtId="49" fontId="3" fillId="2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11" fillId="3" borderId="1" xfId="0" applyNumberFormat="1" applyFont="1" applyFill="1" applyBorder="1"/>
    <xf numFmtId="49" fontId="11" fillId="3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0" borderId="1" xfId="0" applyNumberFormat="1" applyFont="1" applyBorder="1"/>
    <xf numFmtId="49" fontId="13" fillId="2" borderId="1" xfId="0" applyNumberFormat="1" applyFont="1" applyFill="1" applyBorder="1"/>
    <xf numFmtId="49" fontId="1" fillId="0" borderId="1" xfId="0" applyNumberFormat="1" applyFont="1" applyFill="1" applyBorder="1"/>
    <xf numFmtId="0" fontId="2" fillId="2" borderId="1" xfId="0" applyFont="1" applyFill="1" applyBorder="1"/>
    <xf numFmtId="0" fontId="1" fillId="0" borderId="0" xfId="0" applyFont="1"/>
    <xf numFmtId="49" fontId="11" fillId="3" borderId="2" xfId="0" applyNumberFormat="1" applyFont="1" applyFill="1" applyBorder="1" applyAlignment="1">
      <alignment horizontal="center"/>
    </xf>
    <xf numFmtId="49" fontId="11" fillId="3" borderId="3" xfId="0" applyNumberFormat="1" applyFont="1" applyFill="1" applyBorder="1"/>
    <xf numFmtId="0" fontId="2" fillId="2" borderId="1" xfId="0" applyFont="1" applyFill="1" applyBorder="1" applyAlignment="1"/>
    <xf numFmtId="49" fontId="2" fillId="0" borderId="1" xfId="0" applyNumberFormat="1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1" xfId="0" applyFont="1" applyFill="1" applyBorder="1" applyAlignment="1"/>
    <xf numFmtId="49" fontId="11" fillId="3" borderId="1" xfId="0" applyNumberFormat="1" applyFont="1" applyFill="1" applyBorder="1" applyAlignme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vertical="center"/>
    </xf>
    <xf numFmtId="0" fontId="16" fillId="0" borderId="0" xfId="0" applyFont="1"/>
    <xf numFmtId="0" fontId="1" fillId="0" borderId="0" xfId="0" applyFont="1" applyFill="1" applyBorder="1" applyAlignment="1"/>
    <xf numFmtId="1" fontId="11" fillId="3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/>
    <xf numFmtId="49" fontId="2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0" fontId="1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/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49" fontId="7" fillId="4" borderId="1" xfId="0" applyNumberFormat="1" applyFont="1" applyFill="1" applyBorder="1"/>
    <xf numFmtId="49" fontId="4" fillId="4" borderId="1" xfId="0" applyNumberFormat="1" applyFont="1" applyFill="1" applyBorder="1"/>
    <xf numFmtId="49" fontId="2" fillId="4" borderId="1" xfId="0" applyNumberFormat="1" applyFont="1" applyFill="1" applyBorder="1"/>
    <xf numFmtId="0" fontId="12" fillId="4" borderId="1" xfId="0" applyFont="1" applyFill="1" applyBorder="1"/>
    <xf numFmtId="49" fontId="2" fillId="5" borderId="1" xfId="0" applyNumberFormat="1" applyFont="1" applyFill="1" applyBorder="1"/>
    <xf numFmtId="0" fontId="1" fillId="5" borderId="1" xfId="0" applyFont="1" applyFill="1" applyBorder="1"/>
    <xf numFmtId="0" fontId="1" fillId="5" borderId="1" xfId="0" applyFont="1" applyFill="1" applyBorder="1" applyAlignment="1">
      <alignment horizontal="center"/>
    </xf>
    <xf numFmtId="4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49" fontId="1" fillId="5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/>
    <xf numFmtId="0" fontId="1" fillId="6" borderId="1" xfId="0" applyFont="1" applyFill="1" applyBorder="1"/>
    <xf numFmtId="0" fontId="1" fillId="6" borderId="1" xfId="0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0" fontId="2" fillId="6" borderId="1" xfId="0" applyFont="1" applyFill="1" applyBorder="1"/>
    <xf numFmtId="49" fontId="1" fillId="6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1" fillId="3" borderId="7" xfId="0" applyFont="1" applyFill="1" applyBorder="1" applyAlignment="1"/>
    <xf numFmtId="0" fontId="0" fillId="0" borderId="8" xfId="0" applyBorder="1" applyAlignment="1"/>
    <xf numFmtId="49" fontId="1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49" fontId="11" fillId="3" borderId="1" xfId="0" applyNumberFormat="1" applyFont="1" applyFill="1" applyBorder="1" applyAlignment="1"/>
    <xf numFmtId="0" fontId="0" fillId="0" borderId="1" xfId="0" applyBorder="1" applyAlignment="1"/>
    <xf numFmtId="0" fontId="13" fillId="3" borderId="5" xfId="0" applyFont="1" applyFill="1" applyBorder="1" applyAlignment="1">
      <alignment horizontal="center"/>
    </xf>
    <xf numFmtId="0" fontId="15" fillId="3" borderId="4" xfId="0" applyFont="1" applyFill="1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4" xfId="0" applyBorder="1" applyAlignment="1">
      <alignment horizontal="center"/>
    </xf>
    <xf numFmtId="0" fontId="2" fillId="0" borderId="0" xfId="0" applyFont="1" applyFill="1"/>
    <xf numFmtId="0" fontId="1" fillId="0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92D050"/>
      <color rgb="FF00FFFF"/>
      <color rgb="FFFFDB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CAL_DATA\_GAS2\GASNET_GAS3_ORP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kyt dat - ORP"/>
      <sheetName val="PrevodDWGDXF"/>
    </sheetNames>
    <sheetDataSet>
      <sheetData sheetId="0"/>
      <sheetData sheetId="1">
        <row r="4">
          <cell r="A4">
            <v>1</v>
          </cell>
          <cell r="B4" t="str">
            <v>( Dot )</v>
          </cell>
        </row>
        <row r="5">
          <cell r="A5">
            <v>2</v>
          </cell>
          <cell r="B5" t="str">
            <v>( Dashed )</v>
          </cell>
        </row>
        <row r="6">
          <cell r="A6">
            <v>4</v>
          </cell>
          <cell r="B6" t="str">
            <v>( Dashdot )</v>
          </cell>
        </row>
        <row r="7">
          <cell r="A7">
            <v>5</v>
          </cell>
          <cell r="B7" t="str">
            <v>( Hidden )</v>
          </cell>
        </row>
        <row r="8">
          <cell r="A8">
            <v>6</v>
          </cell>
          <cell r="B8" t="str">
            <v>( Border )</v>
          </cell>
        </row>
        <row r="9">
          <cell r="A9">
            <v>7</v>
          </cell>
          <cell r="B9" t="str">
            <v>( Center )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2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Y12" sqref="Y12"/>
    </sheetView>
  </sheetViews>
  <sheetFormatPr defaultColWidth="9.140625" defaultRowHeight="14.85" customHeight="1" x14ac:dyDescent="0.2"/>
  <cols>
    <col min="1" max="1" width="3" style="3" bestFit="1" customWidth="1"/>
    <col min="2" max="2" width="63.7109375" style="2" bestFit="1" customWidth="1"/>
    <col min="3" max="3" width="3.140625" style="13" bestFit="1" customWidth="1"/>
    <col min="4" max="4" width="8.28515625" style="13" bestFit="1" customWidth="1"/>
    <col min="5" max="5" width="12.140625" style="13" bestFit="1" customWidth="1"/>
    <col min="6" max="6" width="3.5703125" style="59" customWidth="1"/>
    <col min="7" max="7" width="7.85546875" style="60" customWidth="1"/>
    <col min="8" max="8" width="11.85546875" style="13" bestFit="1" customWidth="1"/>
    <col min="9" max="9" width="8.85546875" style="13" bestFit="1" customWidth="1"/>
    <col min="10" max="10" width="7.5703125" style="13" customWidth="1"/>
    <col min="11" max="11" width="8.28515625" style="15" customWidth="1"/>
    <col min="12" max="12" width="6.28515625" style="13" customWidth="1"/>
    <col min="13" max="13" width="7.7109375" style="13" customWidth="1"/>
    <col min="14" max="14" width="5.5703125" style="13" bestFit="1" customWidth="1"/>
    <col min="15" max="15" width="6.140625" style="13" bestFit="1" customWidth="1"/>
    <col min="16" max="16" width="7.42578125" style="2" customWidth="1"/>
    <col min="17" max="17" width="8.7109375" style="2" customWidth="1"/>
    <col min="18" max="18" width="24.85546875" style="2" customWidth="1"/>
    <col min="19" max="19" width="36.28515625" style="2" customWidth="1"/>
    <col min="20" max="20" width="16.28515625" style="2" customWidth="1"/>
    <col min="21" max="21" width="12.85546875" style="2" customWidth="1"/>
    <col min="22" max="22" width="11.5703125" style="2" customWidth="1"/>
    <col min="23" max="16384" width="9.140625" style="19"/>
  </cols>
  <sheetData>
    <row r="1" spans="1:22" ht="14.85" customHeight="1" x14ac:dyDescent="0.2">
      <c r="A1" s="87" t="s">
        <v>66</v>
      </c>
      <c r="B1" s="89" t="s">
        <v>67</v>
      </c>
      <c r="C1" s="91" t="s">
        <v>168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3"/>
      <c r="Q1" s="94"/>
      <c r="R1" s="91" t="s">
        <v>97</v>
      </c>
      <c r="S1" s="95"/>
      <c r="T1" s="93"/>
      <c r="U1" s="94"/>
      <c r="V1" s="85" t="s">
        <v>78</v>
      </c>
    </row>
    <row r="2" spans="1:22" s="1" customFormat="1" ht="14.85" customHeight="1" x14ac:dyDescent="0.2">
      <c r="A2" s="88"/>
      <c r="B2" s="90"/>
      <c r="C2" s="39" t="s">
        <v>68</v>
      </c>
      <c r="D2" s="32" t="s">
        <v>152</v>
      </c>
      <c r="E2" s="32" t="s">
        <v>153</v>
      </c>
      <c r="F2" s="53" t="s">
        <v>69</v>
      </c>
      <c r="G2" s="53" t="s">
        <v>154</v>
      </c>
      <c r="H2" s="32" t="s">
        <v>155</v>
      </c>
      <c r="I2" s="46" t="s">
        <v>70</v>
      </c>
      <c r="J2" s="32" t="s">
        <v>71</v>
      </c>
      <c r="K2" s="32" t="s">
        <v>72</v>
      </c>
      <c r="L2" s="32" t="s">
        <v>73</v>
      </c>
      <c r="M2" s="32" t="s">
        <v>71</v>
      </c>
      <c r="N2" s="32" t="s">
        <v>74</v>
      </c>
      <c r="O2" s="32" t="s">
        <v>75</v>
      </c>
      <c r="P2" s="32" t="s">
        <v>76</v>
      </c>
      <c r="Q2" s="32" t="s">
        <v>77</v>
      </c>
      <c r="R2" s="31" t="s">
        <v>0</v>
      </c>
      <c r="S2" s="31" t="s">
        <v>1</v>
      </c>
      <c r="T2" s="31" t="s">
        <v>2</v>
      </c>
      <c r="U2" s="40" t="s">
        <v>57</v>
      </c>
      <c r="V2" s="86"/>
    </row>
    <row r="3" spans="1:22" s="1" customFormat="1" ht="14.85" customHeight="1" x14ac:dyDescent="0.2">
      <c r="A3" s="21" t="s">
        <v>79</v>
      </c>
      <c r="B3" s="21" t="s">
        <v>37</v>
      </c>
      <c r="C3" s="26"/>
      <c r="D3" s="26"/>
      <c r="E3" s="26"/>
      <c r="F3" s="54"/>
      <c r="G3" s="54"/>
      <c r="H3" s="26"/>
      <c r="I3" s="41"/>
      <c r="J3" s="26"/>
      <c r="K3" s="26"/>
      <c r="L3" s="26"/>
      <c r="M3" s="29"/>
      <c r="N3" s="26"/>
      <c r="O3" s="26"/>
      <c r="P3" s="26"/>
      <c r="Q3" s="29"/>
      <c r="R3" s="24"/>
      <c r="S3" s="24"/>
      <c r="T3" s="24"/>
      <c r="U3" s="24"/>
      <c r="V3" s="37"/>
    </row>
    <row r="4" spans="1:22" s="1" customFormat="1" ht="14.85" customHeight="1" x14ac:dyDescent="0.2">
      <c r="A4" s="9" t="s">
        <v>79</v>
      </c>
      <c r="B4" s="9" t="s">
        <v>113</v>
      </c>
      <c r="C4" s="11" t="s">
        <v>27</v>
      </c>
      <c r="D4" s="12">
        <v>82</v>
      </c>
      <c r="E4" s="12">
        <f>IFERROR((VLOOKUP(D4,PrevodDWGDXF!$A$16:$B$26,2,0)),D4)</f>
        <v>3</v>
      </c>
      <c r="F4" s="55" t="s">
        <v>20</v>
      </c>
      <c r="G4" s="56">
        <v>0</v>
      </c>
      <c r="H4" s="12">
        <f>IFERROR((VLOOKUP(G4,PrevodDWGDXF!$A$4:$B$9,2,0)),G4)</f>
        <v>0</v>
      </c>
      <c r="I4" s="42"/>
      <c r="J4" s="11"/>
      <c r="K4" s="30"/>
      <c r="L4" s="11"/>
      <c r="M4" s="11"/>
      <c r="N4" s="11"/>
      <c r="O4" s="11"/>
      <c r="P4" s="11"/>
      <c r="Q4" s="11" t="s">
        <v>25</v>
      </c>
      <c r="R4" s="4" t="s">
        <v>129</v>
      </c>
      <c r="S4" s="4" t="s">
        <v>156</v>
      </c>
      <c r="T4" s="4" t="s">
        <v>3</v>
      </c>
      <c r="U4" s="4" t="s">
        <v>91</v>
      </c>
      <c r="V4" s="30"/>
    </row>
    <row r="5" spans="1:22" ht="14.85" customHeight="1" x14ac:dyDescent="0.2">
      <c r="A5" s="9" t="s">
        <v>79</v>
      </c>
      <c r="B5" s="10" t="s">
        <v>121</v>
      </c>
      <c r="C5" s="12">
        <v>18</v>
      </c>
      <c r="D5" s="12">
        <v>82</v>
      </c>
      <c r="E5" s="12">
        <f>IFERROR((VLOOKUP(D5,PrevodDWGDXF!$A$16:$B$26,2,0)),D5)</f>
        <v>3</v>
      </c>
      <c r="F5" s="55" t="s">
        <v>20</v>
      </c>
      <c r="G5" s="56">
        <v>1</v>
      </c>
      <c r="H5" s="12" t="str">
        <f>IFERROR((VLOOKUP(G5,PrevodDWGDXF!$A$4:$B$9,2,0)),G5)</f>
        <v>( Dot )</v>
      </c>
      <c r="I5" s="43"/>
      <c r="J5" s="12"/>
      <c r="K5" s="12"/>
      <c r="L5" s="12"/>
      <c r="M5" s="14"/>
      <c r="N5" s="12"/>
      <c r="O5" s="12"/>
      <c r="P5" s="12"/>
      <c r="Q5" s="12" t="s">
        <v>25</v>
      </c>
      <c r="R5" s="4" t="s">
        <v>129</v>
      </c>
      <c r="S5" s="4" t="s">
        <v>99</v>
      </c>
      <c r="T5" s="4" t="s">
        <v>3</v>
      </c>
      <c r="U5" s="4" t="s">
        <v>91</v>
      </c>
      <c r="V5" s="5"/>
    </row>
    <row r="6" spans="1:22" ht="14.85" customHeight="1" x14ac:dyDescent="0.2">
      <c r="A6" s="9" t="s">
        <v>79</v>
      </c>
      <c r="B6" s="10" t="s">
        <v>114</v>
      </c>
      <c r="C6" s="12">
        <v>14</v>
      </c>
      <c r="D6" s="12">
        <v>82</v>
      </c>
      <c r="E6" s="12">
        <f>IFERROR((VLOOKUP(D6,PrevodDWGDXF!$A$16:$B$26,2,0)),D6)</f>
        <v>3</v>
      </c>
      <c r="F6" s="56">
        <v>1</v>
      </c>
      <c r="G6" s="56">
        <v>0</v>
      </c>
      <c r="H6" s="12">
        <f>IFERROR((VLOOKUP(G6,PrevodDWGDXF!$A$4:$B$9,2,0)),G6)</f>
        <v>0</v>
      </c>
      <c r="I6" s="43"/>
      <c r="J6" s="12"/>
      <c r="K6" s="12"/>
      <c r="L6" s="12"/>
      <c r="M6" s="14"/>
      <c r="N6" s="12"/>
      <c r="O6" s="12"/>
      <c r="P6" s="12"/>
      <c r="Q6" s="12" t="s">
        <v>25</v>
      </c>
      <c r="R6" s="4" t="s">
        <v>130</v>
      </c>
      <c r="S6" s="4" t="s">
        <v>157</v>
      </c>
      <c r="T6" s="4" t="s">
        <v>3</v>
      </c>
      <c r="U6" s="4" t="s">
        <v>91</v>
      </c>
      <c r="V6" s="5"/>
    </row>
    <row r="7" spans="1:22" ht="14.85" customHeight="1" x14ac:dyDescent="0.2">
      <c r="A7" s="9" t="s">
        <v>79</v>
      </c>
      <c r="B7" s="10" t="s">
        <v>122</v>
      </c>
      <c r="C7" s="12">
        <v>18</v>
      </c>
      <c r="D7" s="12">
        <v>82</v>
      </c>
      <c r="E7" s="12">
        <f>IFERROR((VLOOKUP(D7,PrevodDWGDXF!$A$16:$B$26,2,0)),D7)</f>
        <v>3</v>
      </c>
      <c r="F7" s="56">
        <v>1</v>
      </c>
      <c r="G7" s="56">
        <v>1</v>
      </c>
      <c r="H7" s="12" t="str">
        <f>IFERROR((VLOOKUP(G7,PrevodDWGDXF!$A$4:$B$9,2,0)),G7)</f>
        <v>( Dot )</v>
      </c>
      <c r="I7" s="43"/>
      <c r="J7" s="12"/>
      <c r="K7" s="12"/>
      <c r="L7" s="12"/>
      <c r="M7" s="14"/>
      <c r="N7" s="12"/>
      <c r="O7" s="12"/>
      <c r="P7" s="12"/>
      <c r="Q7" s="12" t="s">
        <v>25</v>
      </c>
      <c r="R7" s="4" t="s">
        <v>130</v>
      </c>
      <c r="S7" s="4" t="s">
        <v>100</v>
      </c>
      <c r="T7" s="4" t="s">
        <v>3</v>
      </c>
      <c r="U7" s="4" t="s">
        <v>91</v>
      </c>
      <c r="V7" s="5"/>
    </row>
    <row r="8" spans="1:22" s="1" customFormat="1" ht="14.85" customHeight="1" x14ac:dyDescent="0.2">
      <c r="A8" s="9" t="s">
        <v>79</v>
      </c>
      <c r="B8" s="9" t="s">
        <v>115</v>
      </c>
      <c r="C8" s="11" t="s">
        <v>28</v>
      </c>
      <c r="D8" s="12">
        <v>83</v>
      </c>
      <c r="E8" s="12">
        <f>IFERROR((VLOOKUP(D8,PrevodDWGDXF!$A$16:$B$26,2,0)),D8)</f>
        <v>1</v>
      </c>
      <c r="F8" s="55" t="s">
        <v>20</v>
      </c>
      <c r="G8" s="56">
        <v>0</v>
      </c>
      <c r="H8" s="12">
        <f>IFERROR((VLOOKUP(G8,PrevodDWGDXF!$A$4:$B$9,2,0)),G8)</f>
        <v>0</v>
      </c>
      <c r="I8" s="42"/>
      <c r="J8" s="11"/>
      <c r="K8" s="11"/>
      <c r="L8" s="11"/>
      <c r="M8" s="11"/>
      <c r="N8" s="11"/>
      <c r="O8" s="11"/>
      <c r="P8" s="11"/>
      <c r="Q8" s="11" t="s">
        <v>25</v>
      </c>
      <c r="R8" s="4" t="s">
        <v>129</v>
      </c>
      <c r="S8" s="4" t="s">
        <v>158</v>
      </c>
      <c r="T8" s="4" t="s">
        <v>3</v>
      </c>
      <c r="U8" s="4" t="s">
        <v>91</v>
      </c>
      <c r="V8" s="30"/>
    </row>
    <row r="9" spans="1:22" ht="14.85" customHeight="1" x14ac:dyDescent="0.2">
      <c r="A9" s="9" t="s">
        <v>79</v>
      </c>
      <c r="B9" s="10" t="s">
        <v>123</v>
      </c>
      <c r="C9" s="12">
        <v>28</v>
      </c>
      <c r="D9" s="12">
        <v>83</v>
      </c>
      <c r="E9" s="12">
        <f>IFERROR((VLOOKUP(D9,PrevodDWGDXF!$A$16:$B$26,2,0)),D9)</f>
        <v>1</v>
      </c>
      <c r="F9" s="55" t="s">
        <v>20</v>
      </c>
      <c r="G9" s="56">
        <v>1</v>
      </c>
      <c r="H9" s="12" t="str">
        <f>IFERROR((VLOOKUP(G9,PrevodDWGDXF!$A$4:$B$9,2,0)),G9)</f>
        <v>( Dot )</v>
      </c>
      <c r="I9" s="43"/>
      <c r="J9" s="12"/>
      <c r="K9" s="12"/>
      <c r="L9" s="12"/>
      <c r="M9" s="14"/>
      <c r="N9" s="12"/>
      <c r="O9" s="12"/>
      <c r="P9" s="12"/>
      <c r="Q9" s="12" t="s">
        <v>25</v>
      </c>
      <c r="R9" s="4" t="s">
        <v>129</v>
      </c>
      <c r="S9" s="4" t="s">
        <v>101</v>
      </c>
      <c r="T9" s="4" t="s">
        <v>3</v>
      </c>
      <c r="U9" s="4" t="s">
        <v>91</v>
      </c>
      <c r="V9" s="5"/>
    </row>
    <row r="10" spans="1:22" ht="14.85" customHeight="1" x14ac:dyDescent="0.2">
      <c r="A10" s="9" t="s">
        <v>79</v>
      </c>
      <c r="B10" s="10" t="s">
        <v>116</v>
      </c>
      <c r="C10" s="11" t="s">
        <v>28</v>
      </c>
      <c r="D10" s="12">
        <v>83</v>
      </c>
      <c r="E10" s="12">
        <f>IFERROR((VLOOKUP(D10,PrevodDWGDXF!$A$16:$B$26,2,0)),D10)</f>
        <v>1</v>
      </c>
      <c r="F10" s="56">
        <v>1</v>
      </c>
      <c r="G10" s="56">
        <v>0</v>
      </c>
      <c r="H10" s="12">
        <f>IFERROR((VLOOKUP(G10,PrevodDWGDXF!$A$4:$B$9,2,0)),G10)</f>
        <v>0</v>
      </c>
      <c r="I10" s="43"/>
      <c r="J10" s="12"/>
      <c r="K10" s="12"/>
      <c r="L10" s="12"/>
      <c r="M10" s="14"/>
      <c r="N10" s="12"/>
      <c r="O10" s="12"/>
      <c r="P10" s="12"/>
      <c r="Q10" s="12" t="s">
        <v>25</v>
      </c>
      <c r="R10" s="4" t="s">
        <v>130</v>
      </c>
      <c r="S10" s="4" t="s">
        <v>159</v>
      </c>
      <c r="T10" s="4" t="s">
        <v>3</v>
      </c>
      <c r="U10" s="4" t="s">
        <v>91</v>
      </c>
      <c r="V10" s="5"/>
    </row>
    <row r="11" spans="1:22" ht="14.85" customHeight="1" x14ac:dyDescent="0.2">
      <c r="A11" s="9" t="s">
        <v>79</v>
      </c>
      <c r="B11" s="10" t="s">
        <v>124</v>
      </c>
      <c r="C11" s="12">
        <v>28</v>
      </c>
      <c r="D11" s="12">
        <v>83</v>
      </c>
      <c r="E11" s="12">
        <f>IFERROR((VLOOKUP(D11,PrevodDWGDXF!$A$16:$B$26,2,0)),D11)</f>
        <v>1</v>
      </c>
      <c r="F11" s="56">
        <v>1</v>
      </c>
      <c r="G11" s="56">
        <v>1</v>
      </c>
      <c r="H11" s="12" t="str">
        <f>IFERROR((VLOOKUP(G11,PrevodDWGDXF!$A$4:$B$9,2,0)),G11)</f>
        <v>( Dot )</v>
      </c>
      <c r="I11" s="43"/>
      <c r="J11" s="12"/>
      <c r="K11" s="12"/>
      <c r="L11" s="12"/>
      <c r="M11" s="14"/>
      <c r="N11" s="12"/>
      <c r="O11" s="12"/>
      <c r="P11" s="12"/>
      <c r="Q11" s="12" t="s">
        <v>25</v>
      </c>
      <c r="R11" s="4" t="s">
        <v>130</v>
      </c>
      <c r="S11" s="4" t="s">
        <v>102</v>
      </c>
      <c r="T11" s="4" t="s">
        <v>3</v>
      </c>
      <c r="U11" s="4" t="s">
        <v>91</v>
      </c>
      <c r="V11" s="5"/>
    </row>
    <row r="12" spans="1:22" s="1" customFormat="1" ht="14.85" customHeight="1" x14ac:dyDescent="0.2">
      <c r="A12" s="9" t="s">
        <v>79</v>
      </c>
      <c r="B12" s="9" t="s">
        <v>117</v>
      </c>
      <c r="C12" s="11" t="s">
        <v>54</v>
      </c>
      <c r="D12" s="12">
        <v>81</v>
      </c>
      <c r="E12" s="12">
        <f>IFERROR((VLOOKUP(D12,PrevodDWGDXF!$A$16:$B$26,2,0)),D12)</f>
        <v>5</v>
      </c>
      <c r="F12" s="55" t="s">
        <v>20</v>
      </c>
      <c r="G12" s="56">
        <v>0</v>
      </c>
      <c r="H12" s="12">
        <f>IFERROR((VLOOKUP(G12,PrevodDWGDXF!$A$4:$B$9,2,0)),G12)</f>
        <v>0</v>
      </c>
      <c r="I12" s="42"/>
      <c r="J12" s="11"/>
      <c r="K12" s="11"/>
      <c r="L12" s="11"/>
      <c r="M12" s="11"/>
      <c r="N12" s="11"/>
      <c r="O12" s="11"/>
      <c r="P12" s="11"/>
      <c r="Q12" s="11" t="s">
        <v>25</v>
      </c>
      <c r="R12" s="4" t="s">
        <v>129</v>
      </c>
      <c r="S12" s="4" t="s">
        <v>160</v>
      </c>
      <c r="T12" s="4" t="s">
        <v>3</v>
      </c>
      <c r="U12" s="4" t="s">
        <v>91</v>
      </c>
      <c r="V12" s="30"/>
    </row>
    <row r="13" spans="1:22" ht="14.85" customHeight="1" x14ac:dyDescent="0.2">
      <c r="A13" s="9" t="s">
        <v>79</v>
      </c>
      <c r="B13" s="10" t="s">
        <v>125</v>
      </c>
      <c r="C13" s="12">
        <v>38</v>
      </c>
      <c r="D13" s="12">
        <v>81</v>
      </c>
      <c r="E13" s="12">
        <f>IFERROR((VLOOKUP(D13,PrevodDWGDXF!$A$16:$B$26,2,0)),D13)</f>
        <v>5</v>
      </c>
      <c r="F13" s="55" t="s">
        <v>20</v>
      </c>
      <c r="G13" s="56">
        <v>1</v>
      </c>
      <c r="H13" s="12" t="str">
        <f>IFERROR((VLOOKUP(G13,PrevodDWGDXF!$A$4:$B$9,2,0)),G13)</f>
        <v>( Dot )</v>
      </c>
      <c r="I13" s="43"/>
      <c r="J13" s="12"/>
      <c r="K13" s="12"/>
      <c r="L13" s="12"/>
      <c r="M13" s="14"/>
      <c r="N13" s="12"/>
      <c r="O13" s="12"/>
      <c r="P13" s="12"/>
      <c r="Q13" s="12" t="s">
        <v>25</v>
      </c>
      <c r="R13" s="4" t="s">
        <v>129</v>
      </c>
      <c r="S13" s="4" t="s">
        <v>103</v>
      </c>
      <c r="T13" s="4" t="s">
        <v>3</v>
      </c>
      <c r="U13" s="4" t="s">
        <v>91</v>
      </c>
      <c r="V13" s="5"/>
    </row>
    <row r="14" spans="1:22" s="1" customFormat="1" ht="14.85" customHeight="1" x14ac:dyDescent="0.2">
      <c r="A14" s="9" t="s">
        <v>79</v>
      </c>
      <c r="B14" s="9" t="s">
        <v>118</v>
      </c>
      <c r="C14" s="11" t="s">
        <v>54</v>
      </c>
      <c r="D14" s="12">
        <v>81</v>
      </c>
      <c r="E14" s="12">
        <f>IFERROR((VLOOKUP(D14,PrevodDWGDXF!$A$16:$B$26,2,0)),D14)</f>
        <v>5</v>
      </c>
      <c r="F14" s="55" t="s">
        <v>24</v>
      </c>
      <c r="G14" s="56">
        <v>0</v>
      </c>
      <c r="H14" s="12">
        <f>IFERROR((VLOOKUP(G14,PrevodDWGDXF!$A$4:$B$9,2,0)),G14)</f>
        <v>0</v>
      </c>
      <c r="I14" s="42"/>
      <c r="J14" s="11"/>
      <c r="K14" s="11"/>
      <c r="L14" s="11"/>
      <c r="M14" s="11"/>
      <c r="N14" s="11"/>
      <c r="O14" s="11"/>
      <c r="P14" s="11"/>
      <c r="Q14" s="11" t="s">
        <v>25</v>
      </c>
      <c r="R14" s="4" t="s">
        <v>130</v>
      </c>
      <c r="S14" s="4" t="s">
        <v>161</v>
      </c>
      <c r="T14" s="4" t="s">
        <v>3</v>
      </c>
      <c r="U14" s="4" t="s">
        <v>91</v>
      </c>
      <c r="V14" s="30"/>
    </row>
    <row r="15" spans="1:22" ht="14.85" customHeight="1" x14ac:dyDescent="0.2">
      <c r="A15" s="9" t="s">
        <v>79</v>
      </c>
      <c r="B15" s="10" t="s">
        <v>126</v>
      </c>
      <c r="C15" s="12">
        <v>38</v>
      </c>
      <c r="D15" s="12">
        <v>81</v>
      </c>
      <c r="E15" s="12">
        <f>IFERROR((VLOOKUP(D15,PrevodDWGDXF!$A$16:$B$26,2,0)),D15)</f>
        <v>5</v>
      </c>
      <c r="F15" s="55" t="s">
        <v>24</v>
      </c>
      <c r="G15" s="56">
        <v>1</v>
      </c>
      <c r="H15" s="12" t="str">
        <f>IFERROR((VLOOKUP(G15,PrevodDWGDXF!$A$4:$B$9,2,0)),G15)</f>
        <v>( Dot )</v>
      </c>
      <c r="I15" s="43"/>
      <c r="J15" s="12"/>
      <c r="K15" s="12"/>
      <c r="L15" s="12"/>
      <c r="M15" s="14"/>
      <c r="N15" s="12"/>
      <c r="O15" s="12"/>
      <c r="P15" s="12"/>
      <c r="Q15" s="12" t="s">
        <v>25</v>
      </c>
      <c r="R15" s="4" t="s">
        <v>130</v>
      </c>
      <c r="S15" s="4" t="s">
        <v>104</v>
      </c>
      <c r="T15" s="4" t="s">
        <v>3</v>
      </c>
      <c r="U15" s="4" t="s">
        <v>91</v>
      </c>
      <c r="V15" s="5"/>
    </row>
    <row r="16" spans="1:22" s="1" customFormat="1" ht="14.85" customHeight="1" x14ac:dyDescent="0.2">
      <c r="A16" s="9" t="s">
        <v>79</v>
      </c>
      <c r="B16" s="9" t="s">
        <v>119</v>
      </c>
      <c r="C16" s="11" t="s">
        <v>95</v>
      </c>
      <c r="D16" s="12">
        <v>85</v>
      </c>
      <c r="E16" s="12">
        <f>IFERROR((VLOOKUP(D16,PrevodDWGDXF!$A$16:$B$26,2,0)),D16)</f>
        <v>6</v>
      </c>
      <c r="F16" s="55" t="s">
        <v>20</v>
      </c>
      <c r="G16" s="56">
        <v>0</v>
      </c>
      <c r="H16" s="12">
        <f>IFERROR((VLOOKUP(G16,PrevodDWGDXF!$A$4:$B$9,2,0)),G16)</f>
        <v>0</v>
      </c>
      <c r="I16" s="42"/>
      <c r="J16" s="11"/>
      <c r="K16" s="11"/>
      <c r="L16" s="11"/>
      <c r="M16" s="11"/>
      <c r="N16" s="11"/>
      <c r="O16" s="11"/>
      <c r="P16" s="11"/>
      <c r="Q16" s="11" t="s">
        <v>25</v>
      </c>
      <c r="R16" s="4" t="s">
        <v>129</v>
      </c>
      <c r="S16" s="4" t="s">
        <v>162</v>
      </c>
      <c r="T16" s="4" t="s">
        <v>3</v>
      </c>
      <c r="U16" s="4" t="s">
        <v>91</v>
      </c>
      <c r="V16" s="30"/>
    </row>
    <row r="17" spans="1:22" s="1" customFormat="1" ht="14.85" customHeight="1" x14ac:dyDescent="0.2">
      <c r="A17" s="9" t="s">
        <v>79</v>
      </c>
      <c r="B17" s="9" t="s">
        <v>127</v>
      </c>
      <c r="C17" s="11" t="s">
        <v>32</v>
      </c>
      <c r="D17" s="12">
        <v>85</v>
      </c>
      <c r="E17" s="12">
        <f>IFERROR((VLOOKUP(D17,PrevodDWGDXF!$A$16:$B$26,2,0)),D17)</f>
        <v>6</v>
      </c>
      <c r="F17" s="55" t="s">
        <v>20</v>
      </c>
      <c r="G17" s="56">
        <v>0</v>
      </c>
      <c r="H17" s="12">
        <f>IFERROR((VLOOKUP(G17,PrevodDWGDXF!$A$4:$B$9,2,0)),G17)</f>
        <v>0</v>
      </c>
      <c r="I17" s="42"/>
      <c r="J17" s="11"/>
      <c r="K17" s="11"/>
      <c r="L17" s="11"/>
      <c r="M17" s="11"/>
      <c r="N17" s="11"/>
      <c r="O17" s="11"/>
      <c r="P17" s="11"/>
      <c r="Q17" s="11" t="s">
        <v>25</v>
      </c>
      <c r="R17" s="4" t="s">
        <v>129</v>
      </c>
      <c r="S17" s="4" t="s">
        <v>105</v>
      </c>
      <c r="T17" s="4" t="s">
        <v>3</v>
      </c>
      <c r="U17" s="4" t="s">
        <v>91</v>
      </c>
      <c r="V17" s="30"/>
    </row>
    <row r="18" spans="1:22" s="1" customFormat="1" ht="14.85" customHeight="1" x14ac:dyDescent="0.2">
      <c r="A18" s="9" t="s">
        <v>79</v>
      </c>
      <c r="B18" s="9" t="s">
        <v>120</v>
      </c>
      <c r="C18" s="11" t="s">
        <v>95</v>
      </c>
      <c r="D18" s="12">
        <v>85</v>
      </c>
      <c r="E18" s="12">
        <f>IFERROR((VLOOKUP(D18,PrevodDWGDXF!$A$16:$B$26,2,0)),D18)</f>
        <v>6</v>
      </c>
      <c r="F18" s="55" t="s">
        <v>24</v>
      </c>
      <c r="G18" s="56">
        <v>0</v>
      </c>
      <c r="H18" s="12">
        <f>IFERROR((VLOOKUP(G18,PrevodDWGDXF!$A$4:$B$9,2,0)),G18)</f>
        <v>0</v>
      </c>
      <c r="I18" s="42"/>
      <c r="J18" s="11"/>
      <c r="K18" s="11"/>
      <c r="L18" s="11"/>
      <c r="M18" s="11"/>
      <c r="N18" s="11"/>
      <c r="O18" s="11"/>
      <c r="P18" s="11"/>
      <c r="Q18" s="11" t="s">
        <v>25</v>
      </c>
      <c r="R18" s="4" t="s">
        <v>130</v>
      </c>
      <c r="S18" s="4" t="s">
        <v>163</v>
      </c>
      <c r="T18" s="4" t="s">
        <v>3</v>
      </c>
      <c r="U18" s="4" t="s">
        <v>91</v>
      </c>
      <c r="V18" s="30"/>
    </row>
    <row r="19" spans="1:22" s="1" customFormat="1" ht="14.85" customHeight="1" x14ac:dyDescent="0.2">
      <c r="A19" s="9" t="s">
        <v>79</v>
      </c>
      <c r="B19" s="9" t="s">
        <v>128</v>
      </c>
      <c r="C19" s="11" t="s">
        <v>32</v>
      </c>
      <c r="D19" s="12">
        <v>85</v>
      </c>
      <c r="E19" s="12">
        <f>IFERROR((VLOOKUP(D19,PrevodDWGDXF!$A$16:$B$26,2,0)),D19)</f>
        <v>6</v>
      </c>
      <c r="F19" s="55" t="s">
        <v>24</v>
      </c>
      <c r="G19" s="56">
        <v>0</v>
      </c>
      <c r="H19" s="12">
        <f>IFERROR((VLOOKUP(G19,PrevodDWGDXF!$A$4:$B$9,2,0)),G19)</f>
        <v>0</v>
      </c>
      <c r="I19" s="42"/>
      <c r="J19" s="11"/>
      <c r="K19" s="11"/>
      <c r="L19" s="11"/>
      <c r="M19" s="11"/>
      <c r="N19" s="11"/>
      <c r="O19" s="11"/>
      <c r="P19" s="11"/>
      <c r="Q19" s="11" t="s">
        <v>25</v>
      </c>
      <c r="R19" s="4" t="s">
        <v>130</v>
      </c>
      <c r="S19" s="4" t="s">
        <v>106</v>
      </c>
      <c r="T19" s="4" t="s">
        <v>3</v>
      </c>
      <c r="U19" s="4" t="s">
        <v>91</v>
      </c>
      <c r="V19" s="30"/>
    </row>
    <row r="20" spans="1:22" s="96" customFormat="1" ht="14.85" customHeight="1" x14ac:dyDescent="0.2">
      <c r="A20" s="78" t="s">
        <v>79</v>
      </c>
      <c r="B20" s="79" t="s">
        <v>189</v>
      </c>
      <c r="C20" s="80">
        <v>15</v>
      </c>
      <c r="D20" s="80">
        <v>183</v>
      </c>
      <c r="E20" s="80" t="s">
        <v>177</v>
      </c>
      <c r="F20" s="80">
        <v>2</v>
      </c>
      <c r="G20" s="80">
        <v>0</v>
      </c>
      <c r="H20" s="80">
        <f>IFERROR((VLOOKUP(G20,[1]PrevodDWGDXF!$A$4:$B$9,2,0)),G20)</f>
        <v>0</v>
      </c>
      <c r="I20" s="78"/>
      <c r="J20" s="81"/>
      <c r="K20" s="82"/>
      <c r="L20" s="81"/>
      <c r="M20" s="81"/>
      <c r="N20" s="81"/>
      <c r="O20" s="81"/>
      <c r="P20" s="81"/>
      <c r="Q20" s="81" t="s">
        <v>25</v>
      </c>
      <c r="R20" s="78" t="s">
        <v>176</v>
      </c>
      <c r="S20" s="82" t="s">
        <v>181</v>
      </c>
      <c r="T20" s="78" t="s">
        <v>3</v>
      </c>
      <c r="U20" s="78" t="s">
        <v>91</v>
      </c>
      <c r="V20" s="82"/>
    </row>
    <row r="21" spans="1:22" s="97" customFormat="1" ht="14.85" customHeight="1" x14ac:dyDescent="0.2">
      <c r="A21" s="78" t="s">
        <v>79</v>
      </c>
      <c r="B21" s="79" t="s">
        <v>190</v>
      </c>
      <c r="C21" s="80">
        <v>25</v>
      </c>
      <c r="D21" s="80">
        <v>183</v>
      </c>
      <c r="E21" s="80" t="s">
        <v>177</v>
      </c>
      <c r="F21" s="80">
        <v>2</v>
      </c>
      <c r="G21" s="80">
        <v>0</v>
      </c>
      <c r="H21" s="80">
        <f>IFERROR((VLOOKUP(G21,[1]PrevodDWGDXF!$A$4:$B$9,2,0)),G21)</f>
        <v>0</v>
      </c>
      <c r="I21" s="79"/>
      <c r="J21" s="80"/>
      <c r="K21" s="80"/>
      <c r="L21" s="80"/>
      <c r="M21" s="83"/>
      <c r="N21" s="80"/>
      <c r="O21" s="80"/>
      <c r="P21" s="80"/>
      <c r="Q21" s="81" t="s">
        <v>25</v>
      </c>
      <c r="R21" s="78" t="s">
        <v>176</v>
      </c>
      <c r="S21" s="82" t="s">
        <v>182</v>
      </c>
      <c r="T21" s="78" t="s">
        <v>3</v>
      </c>
      <c r="U21" s="78" t="s">
        <v>91</v>
      </c>
      <c r="V21" s="79"/>
    </row>
    <row r="22" spans="1:22" s="97" customFormat="1" ht="14.85" customHeight="1" x14ac:dyDescent="0.2">
      <c r="A22" s="78" t="s">
        <v>79</v>
      </c>
      <c r="B22" s="79" t="s">
        <v>191</v>
      </c>
      <c r="C22" s="80">
        <v>35</v>
      </c>
      <c r="D22" s="80">
        <v>183</v>
      </c>
      <c r="E22" s="80" t="s">
        <v>177</v>
      </c>
      <c r="F22" s="80">
        <v>2</v>
      </c>
      <c r="G22" s="80">
        <v>0</v>
      </c>
      <c r="H22" s="80">
        <f>IFERROR((VLOOKUP(G22,[1]PrevodDWGDXF!$A$4:$B$9,2,0)),G22)</f>
        <v>0</v>
      </c>
      <c r="I22" s="79"/>
      <c r="J22" s="80"/>
      <c r="K22" s="80"/>
      <c r="L22" s="80"/>
      <c r="M22" s="83"/>
      <c r="N22" s="80"/>
      <c r="O22" s="80"/>
      <c r="P22" s="80"/>
      <c r="Q22" s="81" t="s">
        <v>25</v>
      </c>
      <c r="R22" s="78" t="s">
        <v>176</v>
      </c>
      <c r="S22" s="82" t="s">
        <v>183</v>
      </c>
      <c r="T22" s="78" t="s">
        <v>3</v>
      </c>
      <c r="U22" s="78" t="s">
        <v>91</v>
      </c>
      <c r="V22" s="79"/>
    </row>
    <row r="23" spans="1:22" s="97" customFormat="1" ht="14.85" customHeight="1" x14ac:dyDescent="0.2">
      <c r="A23" s="78" t="s">
        <v>79</v>
      </c>
      <c r="B23" s="79" t="s">
        <v>192</v>
      </c>
      <c r="C23" s="80">
        <v>45</v>
      </c>
      <c r="D23" s="80">
        <v>183</v>
      </c>
      <c r="E23" s="80" t="s">
        <v>177</v>
      </c>
      <c r="F23" s="80">
        <v>2</v>
      </c>
      <c r="G23" s="80">
        <v>0</v>
      </c>
      <c r="H23" s="80">
        <f>IFERROR((VLOOKUP(G23,[1]PrevodDWGDXF!$A$4:$B$9,2,0)),G23)</f>
        <v>0</v>
      </c>
      <c r="I23" s="79"/>
      <c r="J23" s="80"/>
      <c r="K23" s="80"/>
      <c r="L23" s="80"/>
      <c r="M23" s="83"/>
      <c r="N23" s="80"/>
      <c r="O23" s="80"/>
      <c r="P23" s="80"/>
      <c r="Q23" s="81" t="s">
        <v>25</v>
      </c>
      <c r="R23" s="78" t="s">
        <v>176</v>
      </c>
      <c r="S23" s="82" t="s">
        <v>184</v>
      </c>
      <c r="T23" s="78" t="s">
        <v>3</v>
      </c>
      <c r="U23" s="78" t="s">
        <v>91</v>
      </c>
      <c r="V23" s="79"/>
    </row>
    <row r="24" spans="1:22" s="96" customFormat="1" ht="14.85" customHeight="1" x14ac:dyDescent="0.2">
      <c r="A24" s="78" t="s">
        <v>79</v>
      </c>
      <c r="B24" s="79" t="s">
        <v>193</v>
      </c>
      <c r="C24" s="80">
        <v>15</v>
      </c>
      <c r="D24" s="80">
        <v>183</v>
      </c>
      <c r="E24" s="80" t="s">
        <v>177</v>
      </c>
      <c r="F24" s="80">
        <v>1</v>
      </c>
      <c r="G24" s="80">
        <v>0</v>
      </c>
      <c r="H24" s="80">
        <f>IFERROR((VLOOKUP(G24,[1]PrevodDWGDXF!$A$4:$B$9,2,0)),G24)</f>
        <v>0</v>
      </c>
      <c r="I24" s="78"/>
      <c r="J24" s="81"/>
      <c r="K24" s="82"/>
      <c r="L24" s="81"/>
      <c r="M24" s="81"/>
      <c r="N24" s="81"/>
      <c r="O24" s="81"/>
      <c r="P24" s="81"/>
      <c r="Q24" s="81" t="s">
        <v>25</v>
      </c>
      <c r="R24" s="78" t="s">
        <v>176</v>
      </c>
      <c r="S24" s="82" t="s">
        <v>185</v>
      </c>
      <c r="T24" s="78" t="s">
        <v>3</v>
      </c>
      <c r="U24" s="78" t="s">
        <v>91</v>
      </c>
      <c r="V24" s="82"/>
    </row>
    <row r="25" spans="1:22" s="97" customFormat="1" ht="14.85" customHeight="1" x14ac:dyDescent="0.2">
      <c r="A25" s="78" t="s">
        <v>79</v>
      </c>
      <c r="B25" s="79" t="s">
        <v>194</v>
      </c>
      <c r="C25" s="80">
        <v>25</v>
      </c>
      <c r="D25" s="80">
        <v>183</v>
      </c>
      <c r="E25" s="80" t="s">
        <v>177</v>
      </c>
      <c r="F25" s="80">
        <v>1</v>
      </c>
      <c r="G25" s="80">
        <v>0</v>
      </c>
      <c r="H25" s="80">
        <f>IFERROR((VLOOKUP(G25,[1]PrevodDWGDXF!$A$4:$B$9,2,0)),G25)</f>
        <v>0</v>
      </c>
      <c r="I25" s="79"/>
      <c r="J25" s="80"/>
      <c r="K25" s="80"/>
      <c r="L25" s="80"/>
      <c r="M25" s="83"/>
      <c r="N25" s="80"/>
      <c r="O25" s="80"/>
      <c r="P25" s="80"/>
      <c r="Q25" s="81" t="s">
        <v>25</v>
      </c>
      <c r="R25" s="78" t="s">
        <v>176</v>
      </c>
      <c r="S25" s="82" t="s">
        <v>186</v>
      </c>
      <c r="T25" s="78" t="s">
        <v>3</v>
      </c>
      <c r="U25" s="78" t="s">
        <v>91</v>
      </c>
      <c r="V25" s="79"/>
    </row>
    <row r="26" spans="1:22" s="97" customFormat="1" ht="14.85" customHeight="1" x14ac:dyDescent="0.2">
      <c r="A26" s="78" t="s">
        <v>79</v>
      </c>
      <c r="B26" s="79" t="s">
        <v>195</v>
      </c>
      <c r="C26" s="80">
        <v>35</v>
      </c>
      <c r="D26" s="80">
        <v>183</v>
      </c>
      <c r="E26" s="80" t="s">
        <v>177</v>
      </c>
      <c r="F26" s="80">
        <v>1</v>
      </c>
      <c r="G26" s="80">
        <v>0</v>
      </c>
      <c r="H26" s="80">
        <f>IFERROR((VLOOKUP(G26,[1]PrevodDWGDXF!$A$4:$B$9,2,0)),G26)</f>
        <v>0</v>
      </c>
      <c r="I26" s="79"/>
      <c r="J26" s="80"/>
      <c r="K26" s="80"/>
      <c r="L26" s="80"/>
      <c r="M26" s="83"/>
      <c r="N26" s="80"/>
      <c r="O26" s="80"/>
      <c r="P26" s="80"/>
      <c r="Q26" s="81" t="s">
        <v>25</v>
      </c>
      <c r="R26" s="78" t="s">
        <v>176</v>
      </c>
      <c r="S26" s="82" t="s">
        <v>187</v>
      </c>
      <c r="T26" s="78" t="s">
        <v>3</v>
      </c>
      <c r="U26" s="78" t="s">
        <v>91</v>
      </c>
      <c r="V26" s="79"/>
    </row>
    <row r="27" spans="1:22" s="97" customFormat="1" ht="14.85" customHeight="1" x14ac:dyDescent="0.2">
      <c r="A27" s="78" t="s">
        <v>79</v>
      </c>
      <c r="B27" s="79" t="s">
        <v>196</v>
      </c>
      <c r="C27" s="80">
        <v>45</v>
      </c>
      <c r="D27" s="80">
        <v>183</v>
      </c>
      <c r="E27" s="80" t="s">
        <v>177</v>
      </c>
      <c r="F27" s="80">
        <v>1</v>
      </c>
      <c r="G27" s="80">
        <v>0</v>
      </c>
      <c r="H27" s="80">
        <f>IFERROR((VLOOKUP(G27,[1]PrevodDWGDXF!$A$4:$B$9,2,0)),G27)</f>
        <v>0</v>
      </c>
      <c r="I27" s="79"/>
      <c r="J27" s="80"/>
      <c r="K27" s="80"/>
      <c r="L27" s="80"/>
      <c r="M27" s="83"/>
      <c r="N27" s="80"/>
      <c r="O27" s="80"/>
      <c r="P27" s="80"/>
      <c r="Q27" s="81" t="s">
        <v>25</v>
      </c>
      <c r="R27" s="78" t="s">
        <v>176</v>
      </c>
      <c r="S27" s="82" t="s">
        <v>188</v>
      </c>
      <c r="T27" s="78" t="s">
        <v>3</v>
      </c>
      <c r="U27" s="78" t="s">
        <v>91</v>
      </c>
      <c r="V27" s="79"/>
    </row>
    <row r="28" spans="1:22" ht="14.85" customHeight="1" x14ac:dyDescent="0.2">
      <c r="A28" s="35" t="s">
        <v>80</v>
      </c>
      <c r="B28" s="22" t="s">
        <v>53</v>
      </c>
      <c r="C28" s="27"/>
      <c r="D28" s="27"/>
      <c r="E28" s="27"/>
      <c r="F28" s="57"/>
      <c r="G28" s="57"/>
      <c r="H28" s="27"/>
      <c r="I28" s="44"/>
      <c r="J28" s="27"/>
      <c r="K28" s="27"/>
      <c r="L28" s="27"/>
      <c r="M28" s="28"/>
      <c r="N28" s="27"/>
      <c r="O28" s="27"/>
      <c r="P28" s="27"/>
      <c r="Q28" s="27"/>
      <c r="R28" s="25"/>
      <c r="S28" s="25"/>
      <c r="T28" s="25"/>
      <c r="U28" s="25"/>
      <c r="V28" s="25"/>
    </row>
    <row r="29" spans="1:22" ht="14.85" customHeight="1" x14ac:dyDescent="0.2">
      <c r="A29" s="36" t="s">
        <v>80</v>
      </c>
      <c r="B29" s="20" t="s">
        <v>94</v>
      </c>
      <c r="C29" s="12">
        <v>21</v>
      </c>
      <c r="D29" s="12">
        <v>83</v>
      </c>
      <c r="E29" s="12">
        <f>IFERROR((VLOOKUP(D29,PrevodDWGDXF!$A$16:$B$26,2,0)),D29)</f>
        <v>1</v>
      </c>
      <c r="F29" s="56">
        <v>0</v>
      </c>
      <c r="G29" s="56">
        <v>0</v>
      </c>
      <c r="H29" s="12">
        <f>IFERROR((VLOOKUP(G29,PrevodDWGDXF!$A$4:$B$9,2,0)),G29)</f>
        <v>0</v>
      </c>
      <c r="I29" s="43"/>
      <c r="J29" s="12"/>
      <c r="K29" s="12" t="s">
        <v>63</v>
      </c>
      <c r="L29" s="12" t="s">
        <v>21</v>
      </c>
      <c r="M29" s="14" t="s">
        <v>31</v>
      </c>
      <c r="N29" s="12"/>
      <c r="O29" s="12"/>
      <c r="P29" s="12"/>
      <c r="Q29" s="12">
        <v>2</v>
      </c>
      <c r="R29" s="8" t="s">
        <v>88</v>
      </c>
      <c r="S29" s="5"/>
      <c r="T29" s="5" t="s">
        <v>4</v>
      </c>
      <c r="U29" s="5" t="s">
        <v>58</v>
      </c>
      <c r="V29" s="5"/>
    </row>
    <row r="30" spans="1:22" ht="14.85" customHeight="1" x14ac:dyDescent="0.2">
      <c r="A30" s="36" t="s">
        <v>80</v>
      </c>
      <c r="B30" s="20" t="s">
        <v>18</v>
      </c>
      <c r="C30" s="12">
        <v>21</v>
      </c>
      <c r="D30" s="12">
        <v>83</v>
      </c>
      <c r="E30" s="12">
        <f>IFERROR((VLOOKUP(D30,PrevodDWGDXF!$A$16:$B$26,2,0)),D30)</f>
        <v>1</v>
      </c>
      <c r="F30" s="56">
        <v>0</v>
      </c>
      <c r="G30" s="56">
        <v>0</v>
      </c>
      <c r="H30" s="12">
        <f>IFERROR((VLOOKUP(G30,PrevodDWGDXF!$A$4:$B$9,2,0)),G30)</f>
        <v>0</v>
      </c>
      <c r="I30" s="43"/>
      <c r="J30" s="12"/>
      <c r="K30" s="12" t="s">
        <v>63</v>
      </c>
      <c r="L30" s="12" t="s">
        <v>29</v>
      </c>
      <c r="M30" s="14" t="s">
        <v>31</v>
      </c>
      <c r="N30" s="12"/>
      <c r="O30" s="12"/>
      <c r="P30" s="12"/>
      <c r="Q30" s="12">
        <v>2</v>
      </c>
      <c r="R30" s="5" t="s">
        <v>89</v>
      </c>
      <c r="S30" s="5" t="s">
        <v>107</v>
      </c>
      <c r="T30" s="5" t="s">
        <v>4</v>
      </c>
      <c r="U30" s="5" t="s">
        <v>58</v>
      </c>
      <c r="V30" s="5"/>
    </row>
    <row r="31" spans="1:22" ht="14.85" customHeight="1" x14ac:dyDescent="0.2">
      <c r="A31" s="36" t="s">
        <v>80</v>
      </c>
      <c r="B31" s="20" t="s">
        <v>17</v>
      </c>
      <c r="C31" s="12">
        <v>31</v>
      </c>
      <c r="D31" s="12">
        <v>81</v>
      </c>
      <c r="E31" s="12">
        <f>IFERROR((VLOOKUP(D31,PrevodDWGDXF!$A$16:$B$26,2,0)),D31)</f>
        <v>5</v>
      </c>
      <c r="F31" s="56">
        <v>0</v>
      </c>
      <c r="G31" s="56">
        <v>0</v>
      </c>
      <c r="H31" s="12">
        <f>IFERROR((VLOOKUP(G31,PrevodDWGDXF!$A$4:$B$9,2,0)),G31)</f>
        <v>0</v>
      </c>
      <c r="I31" s="43"/>
      <c r="J31" s="12"/>
      <c r="K31" s="12" t="s">
        <v>63</v>
      </c>
      <c r="L31" s="12" t="s">
        <v>29</v>
      </c>
      <c r="M31" s="14" t="s">
        <v>31</v>
      </c>
      <c r="N31" s="12"/>
      <c r="O31" s="12"/>
      <c r="P31" s="12"/>
      <c r="Q31" s="12">
        <v>2</v>
      </c>
      <c r="R31" s="5" t="s">
        <v>89</v>
      </c>
      <c r="S31" s="5" t="s">
        <v>108</v>
      </c>
      <c r="T31" s="5" t="s">
        <v>4</v>
      </c>
      <c r="U31" s="5" t="s">
        <v>58</v>
      </c>
      <c r="V31" s="5"/>
    </row>
    <row r="32" spans="1:22" ht="14.85" customHeight="1" x14ac:dyDescent="0.2">
      <c r="A32" s="36" t="s">
        <v>80</v>
      </c>
      <c r="B32" s="20" t="s">
        <v>16</v>
      </c>
      <c r="C32" s="12">
        <v>41</v>
      </c>
      <c r="D32" s="12">
        <v>85</v>
      </c>
      <c r="E32" s="12">
        <f>IFERROR((VLOOKUP(D32,PrevodDWGDXF!$A$16:$B$26,2,0)),D32)</f>
        <v>6</v>
      </c>
      <c r="F32" s="56">
        <v>0</v>
      </c>
      <c r="G32" s="56">
        <v>0</v>
      </c>
      <c r="H32" s="12">
        <f>IFERROR((VLOOKUP(G32,PrevodDWGDXF!$A$4:$B$9,2,0)),G32)</f>
        <v>0</v>
      </c>
      <c r="I32" s="43"/>
      <c r="J32" s="12"/>
      <c r="K32" s="12" t="s">
        <v>63</v>
      </c>
      <c r="L32" s="12" t="s">
        <v>29</v>
      </c>
      <c r="M32" s="14" t="s">
        <v>31</v>
      </c>
      <c r="N32" s="12"/>
      <c r="O32" s="12"/>
      <c r="P32" s="12"/>
      <c r="Q32" s="12">
        <v>2</v>
      </c>
      <c r="R32" s="5" t="s">
        <v>89</v>
      </c>
      <c r="S32" s="5" t="s">
        <v>109</v>
      </c>
      <c r="T32" s="5" t="s">
        <v>4</v>
      </c>
      <c r="U32" s="5" t="s">
        <v>58</v>
      </c>
      <c r="V32" s="5"/>
    </row>
    <row r="33" spans="1:22" ht="14.85" customHeight="1" x14ac:dyDescent="0.2">
      <c r="A33" s="36" t="s">
        <v>80</v>
      </c>
      <c r="B33" s="20" t="s">
        <v>169</v>
      </c>
      <c r="C33" s="17">
        <v>41</v>
      </c>
      <c r="D33" s="17">
        <v>0</v>
      </c>
      <c r="E33" s="17">
        <f>IFERROR((VLOOKUP(D33,PrevodDWGDXF!$A$16:$B$26,2,0)),D33)</f>
        <v>0</v>
      </c>
      <c r="F33" s="58">
        <v>0</v>
      </c>
      <c r="G33" s="58">
        <v>0</v>
      </c>
      <c r="H33" s="17">
        <f>IFERROR((VLOOKUP(G33,PrevodDWGDXF!$A$4:$B$9,2,0)),G33)</f>
        <v>0</v>
      </c>
      <c r="I33" s="45"/>
      <c r="J33" s="17"/>
      <c r="K33" s="17" t="s">
        <v>63</v>
      </c>
      <c r="L33" s="17" t="s">
        <v>29</v>
      </c>
      <c r="M33" s="18" t="s">
        <v>31</v>
      </c>
      <c r="N33" s="17"/>
      <c r="O33" s="17"/>
      <c r="P33" s="17"/>
      <c r="Q33" s="17">
        <v>2</v>
      </c>
      <c r="R33" s="16" t="s">
        <v>89</v>
      </c>
      <c r="S33" s="16" t="s">
        <v>170</v>
      </c>
      <c r="T33" s="16" t="s">
        <v>4</v>
      </c>
      <c r="U33" s="16" t="s">
        <v>58</v>
      </c>
      <c r="V33" s="16"/>
    </row>
    <row r="34" spans="1:22" s="96" customFormat="1" ht="14.85" customHeight="1" x14ac:dyDescent="0.2">
      <c r="A34" s="78" t="s">
        <v>80</v>
      </c>
      <c r="B34" s="79" t="s">
        <v>197</v>
      </c>
      <c r="C34" s="80">
        <v>22</v>
      </c>
      <c r="D34" s="80">
        <v>183</v>
      </c>
      <c r="E34" s="80" t="s">
        <v>177</v>
      </c>
      <c r="F34" s="80">
        <v>0</v>
      </c>
      <c r="G34" s="80">
        <v>0</v>
      </c>
      <c r="H34" s="80">
        <v>0</v>
      </c>
      <c r="I34" s="78"/>
      <c r="J34" s="81"/>
      <c r="K34" s="84" t="s">
        <v>63</v>
      </c>
      <c r="L34" s="81" t="s">
        <v>29</v>
      </c>
      <c r="M34" s="81"/>
      <c r="N34" s="81"/>
      <c r="O34" s="81"/>
      <c r="P34" s="81"/>
      <c r="Q34" s="81">
        <v>2</v>
      </c>
      <c r="R34" s="78" t="s">
        <v>178</v>
      </c>
      <c r="S34" s="82" t="s">
        <v>107</v>
      </c>
      <c r="T34" s="78" t="s">
        <v>4</v>
      </c>
      <c r="U34" s="78" t="s">
        <v>58</v>
      </c>
      <c r="V34" s="82"/>
    </row>
    <row r="35" spans="1:22" s="97" customFormat="1" ht="14.85" customHeight="1" x14ac:dyDescent="0.2">
      <c r="A35" s="78" t="s">
        <v>80</v>
      </c>
      <c r="B35" s="79" t="s">
        <v>198</v>
      </c>
      <c r="C35" s="80">
        <v>32</v>
      </c>
      <c r="D35" s="80">
        <v>183</v>
      </c>
      <c r="E35" s="80" t="s">
        <v>177</v>
      </c>
      <c r="F35" s="80">
        <v>0</v>
      </c>
      <c r="G35" s="80">
        <v>0</v>
      </c>
      <c r="H35" s="80">
        <v>0</v>
      </c>
      <c r="I35" s="79"/>
      <c r="J35" s="80"/>
      <c r="K35" s="80" t="s">
        <v>63</v>
      </c>
      <c r="L35" s="80" t="s">
        <v>29</v>
      </c>
      <c r="M35" s="83"/>
      <c r="N35" s="80"/>
      <c r="O35" s="80"/>
      <c r="P35" s="80"/>
      <c r="Q35" s="81">
        <v>2</v>
      </c>
      <c r="R35" s="78" t="s">
        <v>178</v>
      </c>
      <c r="S35" s="82" t="s">
        <v>108</v>
      </c>
      <c r="T35" s="78" t="s">
        <v>4</v>
      </c>
      <c r="U35" s="78" t="s">
        <v>58</v>
      </c>
      <c r="V35" s="79"/>
    </row>
    <row r="36" spans="1:22" s="97" customFormat="1" ht="14.85" customHeight="1" x14ac:dyDescent="0.2">
      <c r="A36" s="78" t="s">
        <v>80</v>
      </c>
      <c r="B36" s="79" t="s">
        <v>199</v>
      </c>
      <c r="C36" s="80">
        <v>42</v>
      </c>
      <c r="D36" s="80">
        <v>183</v>
      </c>
      <c r="E36" s="80" t="s">
        <v>177</v>
      </c>
      <c r="F36" s="80">
        <v>0</v>
      </c>
      <c r="G36" s="80">
        <v>0</v>
      </c>
      <c r="H36" s="80">
        <v>0</v>
      </c>
      <c r="I36" s="79"/>
      <c r="J36" s="80"/>
      <c r="K36" s="80" t="s">
        <v>63</v>
      </c>
      <c r="L36" s="80" t="s">
        <v>29</v>
      </c>
      <c r="M36" s="83"/>
      <c r="N36" s="80"/>
      <c r="O36" s="80"/>
      <c r="P36" s="80"/>
      <c r="Q36" s="81">
        <v>2</v>
      </c>
      <c r="R36" s="78" t="s">
        <v>178</v>
      </c>
      <c r="S36" s="82" t="s">
        <v>109</v>
      </c>
      <c r="T36" s="78" t="s">
        <v>4</v>
      </c>
      <c r="U36" s="78" t="s">
        <v>58</v>
      </c>
      <c r="V36" s="79"/>
    </row>
    <row r="37" spans="1:22" ht="14.85" customHeight="1" x14ac:dyDescent="0.2">
      <c r="A37" s="36" t="s">
        <v>80</v>
      </c>
      <c r="B37" s="20" t="s">
        <v>15</v>
      </c>
      <c r="C37" s="12">
        <v>11</v>
      </c>
      <c r="D37" s="12">
        <v>82</v>
      </c>
      <c r="E37" s="12">
        <f>IFERROR((VLOOKUP(D37,PrevodDWGDXF!$A$16:$B$26,2,0)),D37)</f>
        <v>3</v>
      </c>
      <c r="F37" s="56">
        <v>0</v>
      </c>
      <c r="G37" s="56">
        <v>0</v>
      </c>
      <c r="H37" s="12">
        <f>IFERROR((VLOOKUP(G37,PrevodDWGDXF!$A$4:$B$9,2,0)),G37)</f>
        <v>0</v>
      </c>
      <c r="I37" s="43"/>
      <c r="J37" s="12"/>
      <c r="K37" s="12" t="s">
        <v>63</v>
      </c>
      <c r="L37" s="12" t="s">
        <v>30</v>
      </c>
      <c r="M37" s="14" t="s">
        <v>31</v>
      </c>
      <c r="N37" s="12"/>
      <c r="O37" s="12"/>
      <c r="P37" s="12"/>
      <c r="Q37" s="12">
        <v>2</v>
      </c>
      <c r="R37" s="5" t="s">
        <v>82</v>
      </c>
      <c r="S37" s="5" t="s">
        <v>110</v>
      </c>
      <c r="T37" s="5" t="s">
        <v>4</v>
      </c>
      <c r="U37" s="5" t="s">
        <v>58</v>
      </c>
      <c r="V37" s="5"/>
    </row>
    <row r="38" spans="1:22" ht="14.85" customHeight="1" x14ac:dyDescent="0.2">
      <c r="A38" s="36" t="s">
        <v>80</v>
      </c>
      <c r="B38" s="20" t="s">
        <v>14</v>
      </c>
      <c r="C38" s="12">
        <v>21</v>
      </c>
      <c r="D38" s="12">
        <v>83</v>
      </c>
      <c r="E38" s="12">
        <f>IFERROR((VLOOKUP(D38,PrevodDWGDXF!$A$16:$B$26,2,0)),D38)</f>
        <v>1</v>
      </c>
      <c r="F38" s="56">
        <v>0</v>
      </c>
      <c r="G38" s="56">
        <v>0</v>
      </c>
      <c r="H38" s="12">
        <f>IFERROR((VLOOKUP(G38,PrevodDWGDXF!$A$4:$B$9,2,0)),G38)</f>
        <v>0</v>
      </c>
      <c r="I38" s="43"/>
      <c r="J38" s="12"/>
      <c r="K38" s="12" t="s">
        <v>63</v>
      </c>
      <c r="L38" s="12" t="s">
        <v>30</v>
      </c>
      <c r="M38" s="14" t="s">
        <v>31</v>
      </c>
      <c r="N38" s="12"/>
      <c r="O38" s="12"/>
      <c r="P38" s="12"/>
      <c r="Q38" s="12">
        <v>2</v>
      </c>
      <c r="R38" s="5" t="s">
        <v>82</v>
      </c>
      <c r="S38" s="5" t="s">
        <v>107</v>
      </c>
      <c r="T38" s="5" t="s">
        <v>4</v>
      </c>
      <c r="U38" s="5" t="s">
        <v>58</v>
      </c>
      <c r="V38" s="5"/>
    </row>
    <row r="39" spans="1:22" ht="14.85" customHeight="1" x14ac:dyDescent="0.2">
      <c r="A39" s="36" t="s">
        <v>80</v>
      </c>
      <c r="B39" s="20" t="s">
        <v>84</v>
      </c>
      <c r="C39" s="12">
        <v>31</v>
      </c>
      <c r="D39" s="12">
        <v>81</v>
      </c>
      <c r="E39" s="12">
        <f>IFERROR((VLOOKUP(D39,PrevodDWGDXF!$A$16:$B$26,2,0)),D39)</f>
        <v>5</v>
      </c>
      <c r="F39" s="56">
        <v>0</v>
      </c>
      <c r="G39" s="56">
        <v>0</v>
      </c>
      <c r="H39" s="12">
        <f>IFERROR((VLOOKUP(G39,PrevodDWGDXF!$A$4:$B$9,2,0)),G39)</f>
        <v>0</v>
      </c>
      <c r="I39" s="43"/>
      <c r="J39" s="12"/>
      <c r="K39" s="12" t="s">
        <v>63</v>
      </c>
      <c r="L39" s="12" t="s">
        <v>30</v>
      </c>
      <c r="M39" s="14" t="s">
        <v>31</v>
      </c>
      <c r="N39" s="12"/>
      <c r="O39" s="12"/>
      <c r="P39" s="12"/>
      <c r="Q39" s="12">
        <v>2</v>
      </c>
      <c r="R39" s="5" t="s">
        <v>82</v>
      </c>
      <c r="S39" s="5" t="s">
        <v>108</v>
      </c>
      <c r="T39" s="5" t="s">
        <v>4</v>
      </c>
      <c r="U39" s="5" t="s">
        <v>58</v>
      </c>
      <c r="V39" s="5"/>
    </row>
    <row r="40" spans="1:22" ht="14.85" customHeight="1" x14ac:dyDescent="0.2">
      <c r="A40" s="36" t="s">
        <v>80</v>
      </c>
      <c r="B40" s="20" t="s">
        <v>83</v>
      </c>
      <c r="C40" s="12">
        <v>41</v>
      </c>
      <c r="D40" s="12">
        <v>85</v>
      </c>
      <c r="E40" s="12">
        <f>IFERROR((VLOOKUP(D40,PrevodDWGDXF!$A$16:$B$26,2,0)),D40)</f>
        <v>6</v>
      </c>
      <c r="F40" s="56">
        <v>0</v>
      </c>
      <c r="G40" s="56">
        <v>0</v>
      </c>
      <c r="H40" s="12">
        <f>IFERROR((VLOOKUP(G40,PrevodDWGDXF!$A$4:$B$9,2,0)),G40)</f>
        <v>0</v>
      </c>
      <c r="I40" s="43"/>
      <c r="J40" s="12"/>
      <c r="K40" s="12" t="s">
        <v>63</v>
      </c>
      <c r="L40" s="12" t="s">
        <v>30</v>
      </c>
      <c r="M40" s="14" t="s">
        <v>31</v>
      </c>
      <c r="N40" s="12"/>
      <c r="O40" s="12"/>
      <c r="P40" s="12"/>
      <c r="Q40" s="12">
        <v>2</v>
      </c>
      <c r="R40" s="5" t="s">
        <v>82</v>
      </c>
      <c r="S40" s="5" t="s">
        <v>109</v>
      </c>
      <c r="T40" s="5" t="s">
        <v>4</v>
      </c>
      <c r="U40" s="5" t="s">
        <v>58</v>
      </c>
      <c r="V40" s="5"/>
    </row>
    <row r="41" spans="1:22" s="1" customFormat="1" ht="14.85" customHeight="1" x14ac:dyDescent="0.2">
      <c r="A41" s="36" t="s">
        <v>80</v>
      </c>
      <c r="B41" s="9" t="s">
        <v>11</v>
      </c>
      <c r="C41" s="12">
        <v>52</v>
      </c>
      <c r="D41" s="12">
        <v>0</v>
      </c>
      <c r="E41" s="12">
        <f>IFERROR((VLOOKUP(D41,PrevodDWGDXF!$A$16:$B$26,2,0)),D41)</f>
        <v>0</v>
      </c>
      <c r="F41" s="55" t="s">
        <v>19</v>
      </c>
      <c r="G41" s="56">
        <v>0</v>
      </c>
      <c r="H41" s="12">
        <f>IFERROR((VLOOKUP(G41,PrevodDWGDXF!$A$4:$B$9,2,0)),G41)</f>
        <v>0</v>
      </c>
      <c r="I41" s="42"/>
      <c r="J41" s="11"/>
      <c r="K41" s="11" t="s">
        <v>64</v>
      </c>
      <c r="L41" s="11" t="s">
        <v>23</v>
      </c>
      <c r="M41" s="11" t="s">
        <v>31</v>
      </c>
      <c r="N41" s="11"/>
      <c r="O41" s="11"/>
      <c r="P41" s="11"/>
      <c r="Q41" s="11" t="s">
        <v>26</v>
      </c>
      <c r="R41" s="4" t="s">
        <v>12</v>
      </c>
      <c r="S41" s="4"/>
      <c r="T41" s="5" t="s">
        <v>4</v>
      </c>
      <c r="U41" s="5" t="s">
        <v>58</v>
      </c>
      <c r="V41" s="30"/>
    </row>
    <row r="42" spans="1:22" s="1" customFormat="1" ht="14.85" customHeight="1" x14ac:dyDescent="0.2">
      <c r="A42" s="36" t="s">
        <v>80</v>
      </c>
      <c r="B42" s="9" t="s">
        <v>62</v>
      </c>
      <c r="C42" s="12">
        <v>52</v>
      </c>
      <c r="D42" s="12">
        <v>85</v>
      </c>
      <c r="E42" s="12">
        <f>IFERROR((VLOOKUP(D42,PrevodDWGDXF!$A$16:$B$26,2,0)),D42)</f>
        <v>6</v>
      </c>
      <c r="F42" s="55" t="s">
        <v>26</v>
      </c>
      <c r="G42" s="56">
        <v>7</v>
      </c>
      <c r="H42" s="12" t="str">
        <f>IFERROR((VLOOKUP(G42,PrevodDWGDXF!$A$4:$B$9,2,0)),G42)</f>
        <v>( Center )</v>
      </c>
      <c r="I42" s="42"/>
      <c r="J42" s="11"/>
      <c r="K42" s="11"/>
      <c r="L42" s="11"/>
      <c r="M42" s="11"/>
      <c r="N42" s="11"/>
      <c r="O42" s="11"/>
      <c r="P42" s="11"/>
      <c r="Q42" s="11" t="s">
        <v>25</v>
      </c>
      <c r="R42" s="4" t="s">
        <v>9</v>
      </c>
      <c r="S42" s="4" t="s">
        <v>111</v>
      </c>
      <c r="T42" s="5" t="s">
        <v>5</v>
      </c>
      <c r="U42" s="5" t="s">
        <v>91</v>
      </c>
      <c r="V42" s="30"/>
    </row>
    <row r="43" spans="1:22" ht="14.85" customHeight="1" x14ac:dyDescent="0.2">
      <c r="A43" s="36" t="s">
        <v>80</v>
      </c>
      <c r="B43" s="10" t="s">
        <v>13</v>
      </c>
      <c r="C43" s="12">
        <v>52</v>
      </c>
      <c r="D43" s="12">
        <v>85</v>
      </c>
      <c r="E43" s="12">
        <f>IFERROR((VLOOKUP(D43,PrevodDWGDXF!$A$16:$B$26,2,0)),D43)</f>
        <v>6</v>
      </c>
      <c r="F43" s="58">
        <v>0</v>
      </c>
      <c r="G43" s="56">
        <v>0</v>
      </c>
      <c r="H43" s="12">
        <f>IFERROR((VLOOKUP(G43,PrevodDWGDXF!$A$4:$B$9,2,0)),G43)</f>
        <v>0</v>
      </c>
      <c r="I43" s="45"/>
      <c r="J43" s="17"/>
      <c r="K43" s="17" t="s">
        <v>64</v>
      </c>
      <c r="L43" s="17" t="s">
        <v>52</v>
      </c>
      <c r="M43" s="17"/>
      <c r="N43" s="17"/>
      <c r="O43" s="18"/>
      <c r="P43" s="18"/>
      <c r="Q43" s="17">
        <v>2</v>
      </c>
      <c r="R43" s="9" t="s">
        <v>9</v>
      </c>
      <c r="S43" s="9" t="s">
        <v>112</v>
      </c>
      <c r="T43" s="5" t="s">
        <v>6</v>
      </c>
      <c r="U43" s="5" t="s">
        <v>58</v>
      </c>
      <c r="V43" s="16"/>
    </row>
    <row r="44" spans="1:22" ht="14.85" customHeight="1" x14ac:dyDescent="0.2">
      <c r="A44" s="33" t="s">
        <v>86</v>
      </c>
      <c r="B44" s="71" t="s">
        <v>175</v>
      </c>
      <c r="C44" s="27"/>
      <c r="D44" s="27"/>
      <c r="E44" s="27"/>
      <c r="F44" s="57"/>
      <c r="G44" s="57"/>
      <c r="H44" s="27"/>
      <c r="I44" s="44"/>
      <c r="J44" s="27"/>
      <c r="K44" s="27"/>
      <c r="L44" s="27"/>
      <c r="M44" s="28"/>
      <c r="N44" s="27"/>
      <c r="O44" s="27"/>
      <c r="P44" s="27"/>
      <c r="Q44" s="27"/>
      <c r="R44" s="25"/>
      <c r="S44" s="25"/>
      <c r="T44" s="25"/>
      <c r="U44" s="25"/>
      <c r="V44" s="25"/>
    </row>
    <row r="45" spans="1:22" ht="14.85" customHeight="1" x14ac:dyDescent="0.2">
      <c r="A45" s="34" t="s">
        <v>86</v>
      </c>
      <c r="B45" s="5" t="s">
        <v>85</v>
      </c>
      <c r="C45" s="12">
        <v>53</v>
      </c>
      <c r="D45" s="12">
        <v>0</v>
      </c>
      <c r="E45" s="12">
        <f>IFERROR((VLOOKUP(D45,PrevodDWGDXF!$A$16:$B$26,2,0)),D45)</f>
        <v>0</v>
      </c>
      <c r="F45" s="56">
        <v>0</v>
      </c>
      <c r="G45" s="56">
        <v>2</v>
      </c>
      <c r="H45" s="12" t="str">
        <f>IFERROR((VLOOKUP(G45,PrevodDWGDXF!$A$4:$B$9,2,0)),G45)</f>
        <v>( Dashed )</v>
      </c>
      <c r="I45" s="43"/>
      <c r="J45" s="12"/>
      <c r="K45" s="12"/>
      <c r="L45" s="12"/>
      <c r="M45" s="14"/>
      <c r="N45" s="12"/>
      <c r="O45" s="12"/>
      <c r="P45" s="12"/>
      <c r="Q45" s="12" t="s">
        <v>25</v>
      </c>
      <c r="R45" s="5" t="s">
        <v>85</v>
      </c>
      <c r="S45" s="9"/>
      <c r="T45" s="5" t="s">
        <v>8</v>
      </c>
      <c r="U45" s="5" t="s">
        <v>91</v>
      </c>
      <c r="V45" s="5"/>
    </row>
    <row r="46" spans="1:22" ht="14.85" customHeight="1" x14ac:dyDescent="0.2">
      <c r="A46" s="34" t="s">
        <v>86</v>
      </c>
      <c r="B46" s="10" t="s">
        <v>92</v>
      </c>
      <c r="C46" s="17">
        <v>54</v>
      </c>
      <c r="D46" s="12">
        <v>0</v>
      </c>
      <c r="E46" s="12">
        <f>IFERROR((VLOOKUP(D46,PrevodDWGDXF!$A$16:$B$26,2,0)),D46)</f>
        <v>0</v>
      </c>
      <c r="F46" s="58">
        <v>0</v>
      </c>
      <c r="G46" s="58">
        <v>0</v>
      </c>
      <c r="H46" s="12">
        <f>IFERROR((VLOOKUP(G46,PrevodDWGDXF!$A$4:$B$9,2,0)),G46)</f>
        <v>0</v>
      </c>
      <c r="I46" s="45"/>
      <c r="J46" s="17"/>
      <c r="K46" s="17"/>
      <c r="L46" s="17"/>
      <c r="M46" s="17"/>
      <c r="N46" s="17"/>
      <c r="O46" s="18"/>
      <c r="P46" s="18"/>
      <c r="Q46" s="17" t="s">
        <v>25</v>
      </c>
      <c r="R46" s="9" t="s">
        <v>61</v>
      </c>
      <c r="S46" s="9"/>
      <c r="T46" s="38" t="s">
        <v>8</v>
      </c>
      <c r="U46" s="5" t="s">
        <v>91</v>
      </c>
      <c r="V46" s="16"/>
    </row>
    <row r="47" spans="1:22" ht="14.85" customHeight="1" x14ac:dyDescent="0.2">
      <c r="A47" s="34" t="s">
        <v>86</v>
      </c>
      <c r="B47" s="5" t="s">
        <v>33</v>
      </c>
      <c r="C47" s="12">
        <v>55</v>
      </c>
      <c r="D47" s="12">
        <v>83</v>
      </c>
      <c r="E47" s="12">
        <f>IFERROR((VLOOKUP(D47,PrevodDWGDXF!$A$16:$B$26,2,0)),D47)</f>
        <v>1</v>
      </c>
      <c r="F47" s="56">
        <v>1</v>
      </c>
      <c r="G47" s="56">
        <v>7</v>
      </c>
      <c r="H47" s="12" t="str">
        <f>IFERROR((VLOOKUP(G47,PrevodDWGDXF!$A$4:$B$9,2,0)),G47)</f>
        <v>( Center )</v>
      </c>
      <c r="I47" s="43"/>
      <c r="J47" s="12"/>
      <c r="K47" s="12"/>
      <c r="L47" s="12"/>
      <c r="M47" s="14"/>
      <c r="N47" s="12"/>
      <c r="O47" s="12"/>
      <c r="P47" s="12"/>
      <c r="Q47" s="12" t="s">
        <v>25</v>
      </c>
      <c r="R47" s="5" t="s">
        <v>81</v>
      </c>
      <c r="S47" s="5"/>
      <c r="T47" s="5" t="s">
        <v>7</v>
      </c>
      <c r="U47" s="5" t="s">
        <v>91</v>
      </c>
      <c r="V47" s="5"/>
    </row>
    <row r="48" spans="1:22" ht="14.85" customHeight="1" x14ac:dyDescent="0.2">
      <c r="A48" s="34" t="s">
        <v>86</v>
      </c>
      <c r="B48" s="10" t="s">
        <v>34</v>
      </c>
      <c r="C48" s="17">
        <v>56</v>
      </c>
      <c r="D48" s="12">
        <v>86</v>
      </c>
      <c r="E48" s="12" t="str">
        <f>IFERROR((VLOOKUP(D48,PrevodDWGDXF!$A$16:$B$26,2,0)),D48)</f>
        <v>(255,126,0)</v>
      </c>
      <c r="F48" s="58">
        <v>2</v>
      </c>
      <c r="G48" s="58">
        <v>1</v>
      </c>
      <c r="H48" s="12" t="str">
        <f>IFERROR((VLOOKUP(G48,PrevodDWGDXF!$A$4:$B$9,2,0)),G48)</f>
        <v>( Dot )</v>
      </c>
      <c r="I48" s="45"/>
      <c r="J48" s="17"/>
      <c r="K48" s="17"/>
      <c r="L48" s="17"/>
      <c r="M48" s="17"/>
      <c r="N48" s="17"/>
      <c r="O48" s="18"/>
      <c r="P48" s="18"/>
      <c r="Q48" s="17" t="s">
        <v>25</v>
      </c>
      <c r="R48" s="9" t="s">
        <v>10</v>
      </c>
      <c r="S48" s="9"/>
      <c r="T48" s="5" t="s">
        <v>8</v>
      </c>
      <c r="U48" s="5" t="s">
        <v>91</v>
      </c>
      <c r="V48" s="16"/>
    </row>
    <row r="49" spans="1:22" ht="14.85" customHeight="1" x14ac:dyDescent="0.2">
      <c r="A49" s="34" t="s">
        <v>86</v>
      </c>
      <c r="B49" s="67" t="s">
        <v>171</v>
      </c>
      <c r="C49" s="12">
        <v>57</v>
      </c>
      <c r="D49" s="12">
        <v>0</v>
      </c>
      <c r="E49" s="12">
        <f>IFERROR((VLOOKUP(D49,PrevodDWGDXF!$A$16:$B$26,2,0)),D49)</f>
        <v>0</v>
      </c>
      <c r="F49" s="56">
        <v>0</v>
      </c>
      <c r="G49" s="56">
        <v>4</v>
      </c>
      <c r="H49" s="12" t="str">
        <f>IFERROR((VLOOKUP(G49,PrevodDWGDXF!$A$4:$B$9,2,0)),G49)</f>
        <v>( Dashdot )</v>
      </c>
      <c r="I49" s="43"/>
      <c r="J49" s="12"/>
      <c r="K49" s="12"/>
      <c r="L49" s="12"/>
      <c r="M49" s="14"/>
      <c r="N49" s="12"/>
      <c r="O49" s="12"/>
      <c r="P49" s="12"/>
      <c r="Q49" s="12" t="s">
        <v>25</v>
      </c>
      <c r="R49" s="67" t="s">
        <v>171</v>
      </c>
      <c r="S49" s="9"/>
      <c r="T49" s="5" t="s">
        <v>3</v>
      </c>
      <c r="U49" s="5" t="s">
        <v>91</v>
      </c>
      <c r="V49" s="5"/>
    </row>
    <row r="50" spans="1:22" ht="14.85" customHeight="1" x14ac:dyDescent="0.2">
      <c r="A50" s="34" t="s">
        <v>86</v>
      </c>
      <c r="B50" s="5" t="s">
        <v>56</v>
      </c>
      <c r="C50" s="12">
        <v>58</v>
      </c>
      <c r="D50" s="12">
        <v>0</v>
      </c>
      <c r="E50" s="12">
        <f>IFERROR((VLOOKUP(D50,PrevodDWGDXF!$A$16:$B$26,2,0)),D50)</f>
        <v>0</v>
      </c>
      <c r="F50" s="56">
        <v>0</v>
      </c>
      <c r="G50" s="56">
        <v>0</v>
      </c>
      <c r="H50" s="12">
        <f>IFERROR((VLOOKUP(G50,PrevodDWGDXF!$A$4:$B$9,2,0)),G50)</f>
        <v>0</v>
      </c>
      <c r="I50" s="43"/>
      <c r="J50" s="12"/>
      <c r="K50" s="12"/>
      <c r="L50" s="12"/>
      <c r="M50" s="14"/>
      <c r="N50" s="12"/>
      <c r="O50" s="12"/>
      <c r="P50" s="12"/>
      <c r="Q50" s="12" t="s">
        <v>25</v>
      </c>
      <c r="R50" s="5" t="s">
        <v>55</v>
      </c>
      <c r="S50" s="5"/>
      <c r="T50" s="5" t="s">
        <v>3</v>
      </c>
      <c r="U50" s="5" t="s">
        <v>91</v>
      </c>
      <c r="V50" s="5"/>
    </row>
    <row r="51" spans="1:22" ht="14.85" customHeight="1" x14ac:dyDescent="0.2">
      <c r="A51" s="68" t="s">
        <v>86</v>
      </c>
      <c r="B51" s="67" t="s">
        <v>172</v>
      </c>
      <c r="C51" s="63">
        <v>59</v>
      </c>
      <c r="D51" s="63">
        <v>0</v>
      </c>
      <c r="E51" s="63">
        <f>IFERROR((VLOOKUP(D51,PrevodDWGDXF!$A$16:$B$26,2,0)),D51)</f>
        <v>0</v>
      </c>
      <c r="F51" s="64">
        <v>0</v>
      </c>
      <c r="G51" s="64">
        <v>0</v>
      </c>
      <c r="H51" s="63">
        <f>IFERROR((VLOOKUP(G51,PrevodDWGDXF!$A$4:$B$9,2,0)),G51)</f>
        <v>0</v>
      </c>
      <c r="I51" s="65"/>
      <c r="J51" s="63"/>
      <c r="K51" s="63"/>
      <c r="L51" s="63"/>
      <c r="M51" s="66"/>
      <c r="N51" s="63"/>
      <c r="O51" s="63"/>
      <c r="P51" s="63"/>
      <c r="Q51" s="63" t="s">
        <v>25</v>
      </c>
      <c r="R51" s="67" t="s">
        <v>172</v>
      </c>
      <c r="S51" s="67"/>
      <c r="T51" s="67" t="s">
        <v>3</v>
      </c>
      <c r="U51" s="67" t="s">
        <v>91</v>
      </c>
      <c r="V51" s="67"/>
    </row>
    <row r="52" spans="1:22" s="97" customFormat="1" ht="14.85" customHeight="1" x14ac:dyDescent="0.2">
      <c r="A52" s="72" t="s">
        <v>86</v>
      </c>
      <c r="B52" s="73" t="s">
        <v>172</v>
      </c>
      <c r="C52" s="74">
        <v>60</v>
      </c>
      <c r="D52" s="74">
        <v>0</v>
      </c>
      <c r="E52" s="74">
        <v>0</v>
      </c>
      <c r="F52" s="74">
        <v>0</v>
      </c>
      <c r="G52" s="74">
        <v>0</v>
      </c>
      <c r="H52" s="74">
        <v>0</v>
      </c>
      <c r="I52" s="73"/>
      <c r="J52" s="74"/>
      <c r="K52" s="74"/>
      <c r="L52" s="74"/>
      <c r="M52" s="77"/>
      <c r="N52" s="74"/>
      <c r="O52" s="74"/>
      <c r="P52" s="74"/>
      <c r="Q52" s="75" t="s">
        <v>25</v>
      </c>
      <c r="R52" s="72" t="s">
        <v>179</v>
      </c>
      <c r="S52" s="76"/>
      <c r="T52" s="72" t="s">
        <v>180</v>
      </c>
      <c r="U52" s="72" t="s">
        <v>180</v>
      </c>
      <c r="V52" s="73"/>
    </row>
    <row r="53" spans="1:22" ht="14.25" customHeight="1" x14ac:dyDescent="0.2">
      <c r="A53" s="33" t="s">
        <v>87</v>
      </c>
      <c r="B53" s="23" t="s">
        <v>98</v>
      </c>
      <c r="C53" s="27"/>
      <c r="D53" s="27"/>
      <c r="E53" s="27"/>
      <c r="F53" s="57"/>
      <c r="G53" s="57"/>
      <c r="H53" s="27"/>
      <c r="I53" s="44"/>
      <c r="J53" s="27"/>
      <c r="K53" s="27"/>
      <c r="L53" s="27"/>
      <c r="M53" s="28"/>
      <c r="N53" s="27"/>
      <c r="O53" s="27"/>
      <c r="P53" s="27"/>
      <c r="Q53" s="27"/>
      <c r="R53" s="25"/>
      <c r="S53" s="25"/>
      <c r="T53" s="25"/>
      <c r="U53" s="25"/>
      <c r="V53" s="25"/>
    </row>
    <row r="54" spans="1:22" s="52" customFormat="1" ht="15" customHeight="1" x14ac:dyDescent="0.2">
      <c r="A54" s="61" t="s">
        <v>87</v>
      </c>
      <c r="B54" s="62" t="s">
        <v>164</v>
      </c>
      <c r="C54" s="17">
        <v>1</v>
      </c>
      <c r="D54" s="17">
        <v>120</v>
      </c>
      <c r="E54" s="17">
        <f>IFERROR((VLOOKUP(D54,PrevodDWGDXF!$A$16:$B$26,2,0)),D54)</f>
        <v>2</v>
      </c>
      <c r="F54" s="58">
        <v>0</v>
      </c>
      <c r="G54" s="58">
        <v>2</v>
      </c>
      <c r="H54" s="17" t="str">
        <f>IFERROR((VLOOKUP(G54,PrevodDWGDXF!$A$4:$B$9,2,0)),G54)</f>
        <v>( Dashed )</v>
      </c>
      <c r="I54" s="45"/>
      <c r="J54" s="17"/>
      <c r="K54" s="17"/>
      <c r="L54" s="17"/>
      <c r="M54" s="17"/>
      <c r="N54" s="17"/>
      <c r="O54" s="18"/>
      <c r="P54" s="18"/>
      <c r="Q54" s="17">
        <v>6.14</v>
      </c>
      <c r="R54" s="61" t="s">
        <v>129</v>
      </c>
      <c r="S54" s="61"/>
      <c r="T54" s="45" t="s">
        <v>36</v>
      </c>
      <c r="U54" s="45" t="s">
        <v>60</v>
      </c>
      <c r="V54" s="45"/>
    </row>
    <row r="55" spans="1:22" s="52" customFormat="1" ht="15" customHeight="1" x14ac:dyDescent="0.2">
      <c r="A55" s="61" t="s">
        <v>87</v>
      </c>
      <c r="B55" s="62" t="s">
        <v>165</v>
      </c>
      <c r="C55" s="17">
        <v>1</v>
      </c>
      <c r="D55" s="17">
        <v>120</v>
      </c>
      <c r="E55" s="17">
        <f>IFERROR((VLOOKUP(D55,PrevodDWGDXF!$A$16:$B$26,2,0)),D55)</f>
        <v>2</v>
      </c>
      <c r="F55" s="58">
        <v>0</v>
      </c>
      <c r="G55" s="58">
        <v>4</v>
      </c>
      <c r="H55" s="17" t="str">
        <f>IFERROR((VLOOKUP(G55,PrevodDWGDXF!$A$4:$B$9,2,0)),G55)</f>
        <v>( Dashdot )</v>
      </c>
      <c r="I55" s="45"/>
      <c r="J55" s="17"/>
      <c r="K55" s="17"/>
      <c r="L55" s="17"/>
      <c r="M55" s="17"/>
      <c r="N55" s="17"/>
      <c r="O55" s="18"/>
      <c r="P55" s="18"/>
      <c r="Q55" s="17">
        <v>6.14</v>
      </c>
      <c r="R55" s="61" t="s">
        <v>129</v>
      </c>
      <c r="S55" s="61"/>
      <c r="T55" s="45" t="s">
        <v>35</v>
      </c>
      <c r="U55" s="45" t="s">
        <v>60</v>
      </c>
      <c r="V55" s="45"/>
    </row>
    <row r="56" spans="1:22" s="52" customFormat="1" ht="15" customHeight="1" x14ac:dyDescent="0.2">
      <c r="A56" s="61" t="s">
        <v>87</v>
      </c>
      <c r="B56" s="62" t="s">
        <v>166</v>
      </c>
      <c r="C56" s="17">
        <v>1</v>
      </c>
      <c r="D56" s="17">
        <v>183</v>
      </c>
      <c r="E56" s="17" t="str">
        <f>IFERROR((VLOOKUP(D56,PrevodDWGDXF!$A$16:$B$26,2,0)),D56)</f>
        <v>(255,199,49)</v>
      </c>
      <c r="F56" s="58">
        <v>0</v>
      </c>
      <c r="G56" s="58">
        <v>2</v>
      </c>
      <c r="H56" s="17" t="str">
        <f>IFERROR((VLOOKUP(G56,PrevodDWGDXF!$A$4:$B$9,2,0)),G56)</f>
        <v>( Dashed )</v>
      </c>
      <c r="I56" s="45"/>
      <c r="J56" s="17"/>
      <c r="K56" s="17"/>
      <c r="L56" s="17"/>
      <c r="M56" s="17"/>
      <c r="N56" s="17"/>
      <c r="O56" s="18"/>
      <c r="P56" s="18"/>
      <c r="Q56" s="17">
        <v>6.14</v>
      </c>
      <c r="R56" s="61" t="s">
        <v>130</v>
      </c>
      <c r="S56" s="61"/>
      <c r="T56" s="45" t="s">
        <v>36</v>
      </c>
      <c r="U56" s="45" t="s">
        <v>60</v>
      </c>
      <c r="V56" s="45"/>
    </row>
    <row r="57" spans="1:22" s="52" customFormat="1" ht="15" customHeight="1" x14ac:dyDescent="0.2">
      <c r="A57" s="61" t="s">
        <v>87</v>
      </c>
      <c r="B57" s="62" t="s">
        <v>167</v>
      </c>
      <c r="C57" s="17">
        <v>1</v>
      </c>
      <c r="D57" s="17">
        <v>183</v>
      </c>
      <c r="E57" s="17" t="str">
        <f>IFERROR((VLOOKUP(D57,PrevodDWGDXF!$A$16:$B$26,2,0)),D57)</f>
        <v>(255,199,49)</v>
      </c>
      <c r="F57" s="58">
        <v>0</v>
      </c>
      <c r="G57" s="58">
        <v>4</v>
      </c>
      <c r="H57" s="17" t="str">
        <f>IFERROR((VLOOKUP(G57,PrevodDWGDXF!$A$4:$B$9,2,0)),G57)</f>
        <v>( Dashdot )</v>
      </c>
      <c r="I57" s="45"/>
      <c r="J57" s="17"/>
      <c r="K57" s="17"/>
      <c r="L57" s="17"/>
      <c r="M57" s="17"/>
      <c r="N57" s="17"/>
      <c r="O57" s="18"/>
      <c r="P57" s="18"/>
      <c r="Q57" s="17">
        <v>6.14</v>
      </c>
      <c r="R57" s="61" t="s">
        <v>130</v>
      </c>
      <c r="S57" s="61"/>
      <c r="T57" s="45" t="s">
        <v>35</v>
      </c>
      <c r="U57" s="45" t="s">
        <v>60</v>
      </c>
      <c r="V57" s="45"/>
    </row>
    <row r="58" spans="1:22" ht="14.85" customHeight="1" x14ac:dyDescent="0.2">
      <c r="A58" s="9" t="s">
        <v>87</v>
      </c>
      <c r="B58" s="10" t="s">
        <v>96</v>
      </c>
      <c r="C58" s="17">
        <v>2</v>
      </c>
      <c r="D58" s="12">
        <v>86</v>
      </c>
      <c r="E58" s="12" t="str">
        <f>IFERROR((VLOOKUP(D58,PrevodDWGDXF!$A$16:$B$26,2,0)),D58)</f>
        <v>(255,126,0)</v>
      </c>
      <c r="F58" s="58">
        <v>0</v>
      </c>
      <c r="G58" s="58">
        <v>2</v>
      </c>
      <c r="H58" s="12" t="str">
        <f>IFERROR((VLOOKUP(G58,PrevodDWGDXF!$A$4:$B$9,2,0)),G58)</f>
        <v>( Dashed )</v>
      </c>
      <c r="I58" s="45"/>
      <c r="J58" s="17"/>
      <c r="K58" s="17"/>
      <c r="L58" s="17"/>
      <c r="M58" s="17"/>
      <c r="N58" s="17"/>
      <c r="O58" s="18"/>
      <c r="P58" s="18"/>
      <c r="Q58" s="17">
        <v>6.14</v>
      </c>
      <c r="R58" s="9" t="s">
        <v>9</v>
      </c>
      <c r="S58" s="9"/>
      <c r="T58" s="5" t="s">
        <v>36</v>
      </c>
      <c r="U58" s="5" t="s">
        <v>60</v>
      </c>
      <c r="V58" s="16"/>
    </row>
    <row r="59" spans="1:22" ht="14.85" customHeight="1" x14ac:dyDescent="0.2">
      <c r="A59" s="9" t="s">
        <v>87</v>
      </c>
      <c r="B59" s="10" t="s">
        <v>43</v>
      </c>
      <c r="C59" s="17">
        <v>2</v>
      </c>
      <c r="D59" s="12">
        <v>86</v>
      </c>
      <c r="E59" s="12" t="str">
        <f>IFERROR((VLOOKUP(D59,PrevodDWGDXF!$A$16:$B$26,2,0)),D59)</f>
        <v>(255,126,0)</v>
      </c>
      <c r="F59" s="58">
        <v>0</v>
      </c>
      <c r="G59" s="58">
        <v>4</v>
      </c>
      <c r="H59" s="12" t="str">
        <f>IFERROR((VLOOKUP(G59,PrevodDWGDXF!$A$4:$B$9,2,0)),G59)</f>
        <v>( Dashdot )</v>
      </c>
      <c r="I59" s="45"/>
      <c r="J59" s="17"/>
      <c r="K59" s="17"/>
      <c r="L59" s="17"/>
      <c r="M59" s="17"/>
      <c r="N59" s="17"/>
      <c r="O59" s="18"/>
      <c r="P59" s="18"/>
      <c r="Q59" s="17">
        <v>6.14</v>
      </c>
      <c r="R59" s="9" t="s">
        <v>9</v>
      </c>
      <c r="S59" s="9"/>
      <c r="T59" s="5" t="s">
        <v>35</v>
      </c>
      <c r="U59" s="5" t="s">
        <v>60</v>
      </c>
      <c r="V59" s="16"/>
    </row>
    <row r="60" spans="1:22" ht="14.85" customHeight="1" x14ac:dyDescent="0.2">
      <c r="A60" s="9" t="s">
        <v>87</v>
      </c>
      <c r="B60" s="10" t="s">
        <v>39</v>
      </c>
      <c r="C60" s="17">
        <v>3</v>
      </c>
      <c r="D60" s="12">
        <v>0</v>
      </c>
      <c r="E60" s="12">
        <f>IFERROR((VLOOKUP(D60,PrevodDWGDXF!$A$16:$B$26,2,0)),D60)</f>
        <v>0</v>
      </c>
      <c r="F60" s="58">
        <v>0</v>
      </c>
      <c r="G60" s="58">
        <v>2</v>
      </c>
      <c r="H60" s="12" t="str">
        <f>IFERROR((VLOOKUP(G60,PrevodDWGDXF!$A$4:$B$9,2,0)),G60)</f>
        <v>( Dashed )</v>
      </c>
      <c r="I60" s="45"/>
      <c r="J60" s="17"/>
      <c r="K60" s="17"/>
      <c r="L60" s="17"/>
      <c r="M60" s="17"/>
      <c r="N60" s="17"/>
      <c r="O60" s="18"/>
      <c r="P60" s="18"/>
      <c r="Q60" s="17">
        <v>6.14</v>
      </c>
      <c r="R60" s="5" t="s">
        <v>89</v>
      </c>
      <c r="S60" s="9"/>
      <c r="T60" s="5" t="s">
        <v>36</v>
      </c>
      <c r="U60" s="5" t="s">
        <v>60</v>
      </c>
      <c r="V60" s="16"/>
    </row>
    <row r="61" spans="1:22" ht="14.85" customHeight="1" x14ac:dyDescent="0.2">
      <c r="A61" s="9" t="s">
        <v>87</v>
      </c>
      <c r="B61" s="10" t="s">
        <v>38</v>
      </c>
      <c r="C61" s="17">
        <v>3</v>
      </c>
      <c r="D61" s="12">
        <v>0</v>
      </c>
      <c r="E61" s="12">
        <f>IFERROR((VLOOKUP(D61,PrevodDWGDXF!$A$16:$B$26,2,0)),D61)</f>
        <v>0</v>
      </c>
      <c r="F61" s="58">
        <v>0</v>
      </c>
      <c r="G61" s="58">
        <v>4</v>
      </c>
      <c r="H61" s="12" t="str">
        <f>IFERROR((VLOOKUP(G61,PrevodDWGDXF!$A$4:$B$9,2,0)),G61)</f>
        <v>( Dashdot )</v>
      </c>
      <c r="I61" s="45"/>
      <c r="J61" s="17"/>
      <c r="K61" s="17"/>
      <c r="L61" s="17"/>
      <c r="M61" s="17"/>
      <c r="N61" s="17"/>
      <c r="O61" s="18"/>
      <c r="P61" s="18"/>
      <c r="Q61" s="17">
        <v>6.14</v>
      </c>
      <c r="R61" s="5" t="s">
        <v>89</v>
      </c>
      <c r="S61" s="9"/>
      <c r="T61" s="5" t="s">
        <v>35</v>
      </c>
      <c r="U61" s="5" t="s">
        <v>60</v>
      </c>
      <c r="V61" s="16"/>
    </row>
    <row r="62" spans="1:22" ht="14.85" customHeight="1" x14ac:dyDescent="0.2">
      <c r="A62" s="9" t="s">
        <v>87</v>
      </c>
      <c r="B62" s="10" t="s">
        <v>41</v>
      </c>
      <c r="C62" s="17">
        <v>4</v>
      </c>
      <c r="D62" s="12">
        <v>0</v>
      </c>
      <c r="E62" s="12">
        <f>IFERROR((VLOOKUP(D62,PrevodDWGDXF!$A$16:$B$26,2,0)),D62)</f>
        <v>0</v>
      </c>
      <c r="F62" s="58">
        <v>0</v>
      </c>
      <c r="G62" s="58">
        <v>2</v>
      </c>
      <c r="H62" s="12" t="str">
        <f>IFERROR((VLOOKUP(G62,PrevodDWGDXF!$A$4:$B$9,2,0)),G62)</f>
        <v>( Dashed )</v>
      </c>
      <c r="I62" s="45"/>
      <c r="J62" s="17"/>
      <c r="K62" s="17"/>
      <c r="L62" s="17"/>
      <c r="M62" s="17"/>
      <c r="N62" s="17"/>
      <c r="O62" s="18"/>
      <c r="P62" s="18"/>
      <c r="Q62" s="17">
        <v>6.14</v>
      </c>
      <c r="R62" s="5" t="s">
        <v>82</v>
      </c>
      <c r="S62" s="9"/>
      <c r="T62" s="5" t="s">
        <v>36</v>
      </c>
      <c r="U62" s="5" t="s">
        <v>60</v>
      </c>
      <c r="V62" s="16"/>
    </row>
    <row r="63" spans="1:22" ht="14.85" customHeight="1" x14ac:dyDescent="0.2">
      <c r="A63" s="9" t="s">
        <v>87</v>
      </c>
      <c r="B63" s="10" t="s">
        <v>40</v>
      </c>
      <c r="C63" s="17">
        <v>4</v>
      </c>
      <c r="D63" s="12">
        <v>0</v>
      </c>
      <c r="E63" s="12">
        <f>IFERROR((VLOOKUP(D63,PrevodDWGDXF!$A$16:$B$26,2,0)),D63)</f>
        <v>0</v>
      </c>
      <c r="F63" s="58">
        <v>0</v>
      </c>
      <c r="G63" s="58">
        <v>4</v>
      </c>
      <c r="H63" s="12" t="str">
        <f>IFERROR((VLOOKUP(G63,PrevodDWGDXF!$A$4:$B$9,2,0)),G63)</f>
        <v>( Dashdot )</v>
      </c>
      <c r="I63" s="45"/>
      <c r="J63" s="17"/>
      <c r="K63" s="17"/>
      <c r="L63" s="17"/>
      <c r="M63" s="17"/>
      <c r="N63" s="17"/>
      <c r="O63" s="18"/>
      <c r="P63" s="18"/>
      <c r="Q63" s="17">
        <v>6.14</v>
      </c>
      <c r="R63" s="5" t="s">
        <v>82</v>
      </c>
      <c r="S63" s="9"/>
      <c r="T63" s="5" t="s">
        <v>35</v>
      </c>
      <c r="U63" s="5" t="s">
        <v>60</v>
      </c>
      <c r="V63" s="16"/>
    </row>
    <row r="64" spans="1:22" ht="14.85" customHeight="1" x14ac:dyDescent="0.2">
      <c r="A64" s="9" t="s">
        <v>87</v>
      </c>
      <c r="B64" s="10" t="s">
        <v>42</v>
      </c>
      <c r="C64" s="17">
        <v>6</v>
      </c>
      <c r="D64" s="12">
        <v>0</v>
      </c>
      <c r="E64" s="12">
        <f>IFERROR((VLOOKUP(D64,PrevodDWGDXF!$A$16:$B$26,2,0)),D64)</f>
        <v>0</v>
      </c>
      <c r="F64" s="58">
        <v>0</v>
      </c>
      <c r="G64" s="58">
        <v>2</v>
      </c>
      <c r="H64" s="12" t="str">
        <f>IFERROR((VLOOKUP(G64,PrevodDWGDXF!$A$4:$B$9,2,0)),G64)</f>
        <v>( Dashed )</v>
      </c>
      <c r="I64" s="45"/>
      <c r="J64" s="17"/>
      <c r="K64" s="17"/>
      <c r="L64" s="17"/>
      <c r="M64" s="17"/>
      <c r="N64" s="17"/>
      <c r="O64" s="18"/>
      <c r="P64" s="18"/>
      <c r="Q64" s="17">
        <v>6.14</v>
      </c>
      <c r="R64" s="4" t="s">
        <v>12</v>
      </c>
      <c r="S64" s="9"/>
      <c r="T64" s="5" t="s">
        <v>36</v>
      </c>
      <c r="U64" s="5" t="s">
        <v>60</v>
      </c>
      <c r="V64" s="16"/>
    </row>
    <row r="65" spans="1:22" ht="14.85" customHeight="1" x14ac:dyDescent="0.2">
      <c r="A65" s="9" t="s">
        <v>87</v>
      </c>
      <c r="B65" s="10" t="s">
        <v>44</v>
      </c>
      <c r="C65" s="17">
        <v>7</v>
      </c>
      <c r="D65" s="12">
        <v>83</v>
      </c>
      <c r="E65" s="12">
        <f>IFERROR((VLOOKUP(D65,PrevodDWGDXF!$A$16:$B$26,2,0)),D65)</f>
        <v>1</v>
      </c>
      <c r="F65" s="58">
        <v>0</v>
      </c>
      <c r="G65" s="58">
        <v>2</v>
      </c>
      <c r="H65" s="12" t="str">
        <f>IFERROR((VLOOKUP(G65,PrevodDWGDXF!$A$4:$B$9,2,0)),G65)</f>
        <v>( Dashed )</v>
      </c>
      <c r="I65" s="45"/>
      <c r="J65" s="17"/>
      <c r="K65" s="17"/>
      <c r="L65" s="17"/>
      <c r="M65" s="17"/>
      <c r="N65" s="17"/>
      <c r="O65" s="18"/>
      <c r="P65" s="18"/>
      <c r="Q65" s="17">
        <v>6.14</v>
      </c>
      <c r="R65" s="5" t="s">
        <v>81</v>
      </c>
      <c r="S65" s="9"/>
      <c r="T65" s="5" t="s">
        <v>36</v>
      </c>
      <c r="U65" s="5" t="s">
        <v>60</v>
      </c>
      <c r="V65" s="16"/>
    </row>
    <row r="66" spans="1:22" ht="14.85" customHeight="1" x14ac:dyDescent="0.2">
      <c r="A66" s="9" t="s">
        <v>87</v>
      </c>
      <c r="B66" s="10" t="s">
        <v>45</v>
      </c>
      <c r="C66" s="17">
        <v>8</v>
      </c>
      <c r="D66" s="12">
        <v>86</v>
      </c>
      <c r="E66" s="12" t="str">
        <f>IFERROR((VLOOKUP(D66,PrevodDWGDXF!$A$16:$B$26,2,0)),D66)</f>
        <v>(255,126,0)</v>
      </c>
      <c r="F66" s="58">
        <v>0</v>
      </c>
      <c r="G66" s="58">
        <v>2</v>
      </c>
      <c r="H66" s="12" t="str">
        <f>IFERROR((VLOOKUP(G66,PrevodDWGDXF!$A$4:$B$9,2,0)),G66)</f>
        <v>( Dashed )</v>
      </c>
      <c r="I66" s="45"/>
      <c r="J66" s="17"/>
      <c r="K66" s="17"/>
      <c r="L66" s="17"/>
      <c r="M66" s="17"/>
      <c r="N66" s="17"/>
      <c r="O66" s="18"/>
      <c r="P66" s="18"/>
      <c r="Q66" s="17">
        <v>6.14</v>
      </c>
      <c r="R66" s="9" t="s">
        <v>10</v>
      </c>
      <c r="S66" s="9"/>
      <c r="T66" s="5" t="s">
        <v>36</v>
      </c>
      <c r="U66" s="5" t="s">
        <v>60</v>
      </c>
      <c r="V66" s="16"/>
    </row>
    <row r="67" spans="1:22" ht="14.85" customHeight="1" x14ac:dyDescent="0.2">
      <c r="A67" s="9" t="s">
        <v>87</v>
      </c>
      <c r="B67" s="69" t="s">
        <v>173</v>
      </c>
      <c r="C67" s="17">
        <v>9</v>
      </c>
      <c r="D67" s="12">
        <v>0</v>
      </c>
      <c r="E67" s="12">
        <f>IFERROR((VLOOKUP(D67,PrevodDWGDXF!$A$16:$B$26,2,0)),D67)</f>
        <v>0</v>
      </c>
      <c r="F67" s="58">
        <v>0</v>
      </c>
      <c r="G67" s="58">
        <v>2</v>
      </c>
      <c r="H67" s="12" t="str">
        <f>IFERROR((VLOOKUP(G67,PrevodDWGDXF!$A$4:$B$9,2,0)),G67)</f>
        <v>( Dashed )</v>
      </c>
      <c r="I67" s="45"/>
      <c r="J67" s="17"/>
      <c r="K67" s="17"/>
      <c r="L67" s="17"/>
      <c r="M67" s="17"/>
      <c r="N67" s="17"/>
      <c r="O67" s="18"/>
      <c r="P67" s="18"/>
      <c r="Q67" s="17">
        <v>6.14</v>
      </c>
      <c r="R67" s="67" t="s">
        <v>171</v>
      </c>
      <c r="S67" s="9"/>
      <c r="T67" s="5" t="s">
        <v>36</v>
      </c>
      <c r="U67" s="5" t="s">
        <v>60</v>
      </c>
      <c r="V67" s="16"/>
    </row>
    <row r="68" spans="1:22" ht="14.85" customHeight="1" x14ac:dyDescent="0.2">
      <c r="A68" s="9" t="s">
        <v>87</v>
      </c>
      <c r="B68" s="10" t="s">
        <v>46</v>
      </c>
      <c r="C68" s="17">
        <v>10</v>
      </c>
      <c r="D68" s="12">
        <v>0</v>
      </c>
      <c r="E68" s="12">
        <f>IFERROR((VLOOKUP(D68,PrevodDWGDXF!$A$16:$B$26,2,0)),D68)</f>
        <v>0</v>
      </c>
      <c r="F68" s="58">
        <v>0</v>
      </c>
      <c r="G68" s="58">
        <v>2</v>
      </c>
      <c r="H68" s="12" t="str">
        <f>IFERROR((VLOOKUP(G68,PrevodDWGDXF!$A$4:$B$9,2,0)),G68)</f>
        <v>( Dashed )</v>
      </c>
      <c r="I68" s="45"/>
      <c r="J68" s="17"/>
      <c r="K68" s="17"/>
      <c r="L68" s="17"/>
      <c r="M68" s="17"/>
      <c r="N68" s="17"/>
      <c r="O68" s="18"/>
      <c r="P68" s="18"/>
      <c r="Q68" s="17">
        <v>6.14</v>
      </c>
      <c r="R68" s="5" t="s">
        <v>55</v>
      </c>
      <c r="S68" s="9"/>
      <c r="T68" s="5" t="s">
        <v>36</v>
      </c>
      <c r="U68" s="5" t="s">
        <v>60</v>
      </c>
      <c r="V68" s="16"/>
    </row>
    <row r="69" spans="1:22" ht="14.85" customHeight="1" x14ac:dyDescent="0.2">
      <c r="A69" s="70" t="s">
        <v>87</v>
      </c>
      <c r="B69" s="69" t="s">
        <v>174</v>
      </c>
      <c r="C69" s="63">
        <v>11</v>
      </c>
      <c r="D69" s="63">
        <v>0</v>
      </c>
      <c r="E69" s="63">
        <f>IFERROR((VLOOKUP(D69,PrevodDWGDXF!$A$16:$B$26,2,0)),D69)</f>
        <v>0</v>
      </c>
      <c r="F69" s="64">
        <v>0</v>
      </c>
      <c r="G69" s="64">
        <v>2</v>
      </c>
      <c r="H69" s="63" t="str">
        <f>IFERROR((VLOOKUP(G69,PrevodDWGDXF!$A$4:$B$9,2,0)),G69)</f>
        <v>( Dashed )</v>
      </c>
      <c r="I69" s="65"/>
      <c r="J69" s="63"/>
      <c r="K69" s="63"/>
      <c r="L69" s="63"/>
      <c r="M69" s="63"/>
      <c r="N69" s="63"/>
      <c r="O69" s="66"/>
      <c r="P69" s="66"/>
      <c r="Q69" s="63">
        <v>6.14</v>
      </c>
      <c r="R69" s="67" t="s">
        <v>172</v>
      </c>
      <c r="S69" s="70"/>
      <c r="T69" s="67" t="s">
        <v>36</v>
      </c>
      <c r="U69" s="67" t="s">
        <v>60</v>
      </c>
      <c r="V69" s="67"/>
    </row>
    <row r="70" spans="1:22" s="97" customFormat="1" ht="14.85" customHeight="1" x14ac:dyDescent="0.2">
      <c r="A70" s="72" t="s">
        <v>87</v>
      </c>
      <c r="B70" s="73" t="s">
        <v>174</v>
      </c>
      <c r="C70" s="74">
        <v>12</v>
      </c>
      <c r="D70" s="74">
        <v>0</v>
      </c>
      <c r="E70" s="74">
        <v>0</v>
      </c>
      <c r="F70" s="74">
        <v>0</v>
      </c>
      <c r="G70" s="74">
        <v>2</v>
      </c>
      <c r="H70" s="74" t="s">
        <v>135</v>
      </c>
      <c r="I70" s="73"/>
      <c r="J70" s="74"/>
      <c r="K70" s="74"/>
      <c r="L70" s="74"/>
      <c r="M70" s="77"/>
      <c r="N70" s="74"/>
      <c r="O70" s="74"/>
      <c r="P70" s="74"/>
      <c r="Q70" s="75">
        <v>6.14</v>
      </c>
      <c r="R70" s="72" t="s">
        <v>179</v>
      </c>
      <c r="S70" s="76"/>
      <c r="T70" s="72" t="s">
        <v>36</v>
      </c>
      <c r="U70" s="72" t="s">
        <v>60</v>
      </c>
      <c r="V70" s="73"/>
    </row>
    <row r="71" spans="1:22" s="97" customFormat="1" ht="14.85" customHeight="1" x14ac:dyDescent="0.2">
      <c r="A71" s="78" t="s">
        <v>87</v>
      </c>
      <c r="B71" s="79" t="s">
        <v>200</v>
      </c>
      <c r="C71" s="80">
        <v>51</v>
      </c>
      <c r="D71" s="80">
        <v>120</v>
      </c>
      <c r="E71" s="80">
        <v>2</v>
      </c>
      <c r="F71" s="80">
        <v>0</v>
      </c>
      <c r="G71" s="80">
        <v>2</v>
      </c>
      <c r="H71" s="80" t="s">
        <v>135</v>
      </c>
      <c r="I71" s="79"/>
      <c r="J71" s="80"/>
      <c r="K71" s="80"/>
      <c r="L71" s="80"/>
      <c r="M71" s="83"/>
      <c r="N71" s="80"/>
      <c r="O71" s="80"/>
      <c r="P71" s="80"/>
      <c r="Q71" s="81">
        <v>6.14</v>
      </c>
      <c r="R71" s="78" t="s">
        <v>176</v>
      </c>
      <c r="S71" s="82"/>
      <c r="T71" s="78" t="s">
        <v>36</v>
      </c>
      <c r="U71" s="78" t="s">
        <v>60</v>
      </c>
      <c r="V71" s="79"/>
    </row>
    <row r="72" spans="1:22" s="97" customFormat="1" ht="14.85" customHeight="1" x14ac:dyDescent="0.2">
      <c r="A72" s="78" t="s">
        <v>87</v>
      </c>
      <c r="B72" s="79" t="s">
        <v>201</v>
      </c>
      <c r="C72" s="80">
        <v>51</v>
      </c>
      <c r="D72" s="80">
        <v>120</v>
      </c>
      <c r="E72" s="80">
        <v>2</v>
      </c>
      <c r="F72" s="80">
        <v>0</v>
      </c>
      <c r="G72" s="80">
        <v>4</v>
      </c>
      <c r="H72" s="80" t="s">
        <v>136</v>
      </c>
      <c r="I72" s="79"/>
      <c r="J72" s="80"/>
      <c r="K72" s="80"/>
      <c r="L72" s="80"/>
      <c r="M72" s="83"/>
      <c r="N72" s="80"/>
      <c r="O72" s="80"/>
      <c r="P72" s="80"/>
      <c r="Q72" s="81">
        <v>6.14</v>
      </c>
      <c r="R72" s="78" t="s">
        <v>176</v>
      </c>
      <c r="S72" s="82"/>
      <c r="T72" s="78" t="s">
        <v>35</v>
      </c>
      <c r="U72" s="78" t="s">
        <v>60</v>
      </c>
      <c r="V72" s="79"/>
    </row>
    <row r="73" spans="1:22" s="97" customFormat="1" ht="14.85" customHeight="1" x14ac:dyDescent="0.2">
      <c r="A73" s="78" t="s">
        <v>87</v>
      </c>
      <c r="B73" s="79" t="s">
        <v>202</v>
      </c>
      <c r="C73" s="80">
        <v>51</v>
      </c>
      <c r="D73" s="80">
        <v>183</v>
      </c>
      <c r="E73" s="80" t="s">
        <v>149</v>
      </c>
      <c r="F73" s="80">
        <v>0</v>
      </c>
      <c r="G73" s="80">
        <v>2</v>
      </c>
      <c r="H73" s="80" t="s">
        <v>135</v>
      </c>
      <c r="I73" s="79"/>
      <c r="J73" s="80"/>
      <c r="K73" s="80"/>
      <c r="L73" s="80"/>
      <c r="M73" s="83"/>
      <c r="N73" s="80"/>
      <c r="O73" s="80"/>
      <c r="P73" s="80"/>
      <c r="Q73" s="81">
        <v>6.14</v>
      </c>
      <c r="R73" s="78" t="s">
        <v>176</v>
      </c>
      <c r="S73" s="82"/>
      <c r="T73" s="78" t="s">
        <v>36</v>
      </c>
      <c r="U73" s="78" t="s">
        <v>60</v>
      </c>
      <c r="V73" s="79"/>
    </row>
    <row r="74" spans="1:22" s="97" customFormat="1" ht="14.85" customHeight="1" x14ac:dyDescent="0.2">
      <c r="A74" s="78" t="s">
        <v>87</v>
      </c>
      <c r="B74" s="79" t="s">
        <v>203</v>
      </c>
      <c r="C74" s="80">
        <v>51</v>
      </c>
      <c r="D74" s="80">
        <v>183</v>
      </c>
      <c r="E74" s="80" t="s">
        <v>149</v>
      </c>
      <c r="F74" s="80">
        <v>0</v>
      </c>
      <c r="G74" s="80">
        <v>4</v>
      </c>
      <c r="H74" s="80" t="s">
        <v>136</v>
      </c>
      <c r="I74" s="79"/>
      <c r="J74" s="80"/>
      <c r="K74" s="80"/>
      <c r="L74" s="80"/>
      <c r="M74" s="83"/>
      <c r="N74" s="80"/>
      <c r="O74" s="80"/>
      <c r="P74" s="80"/>
      <c r="Q74" s="81">
        <v>6.14</v>
      </c>
      <c r="R74" s="78" t="s">
        <v>176</v>
      </c>
      <c r="S74" s="82"/>
      <c r="T74" s="78" t="s">
        <v>35</v>
      </c>
      <c r="U74" s="78" t="s">
        <v>60</v>
      </c>
      <c r="V74" s="79"/>
    </row>
    <row r="75" spans="1:22" s="97" customFormat="1" ht="14.85" customHeight="1" x14ac:dyDescent="0.2">
      <c r="A75" s="78" t="s">
        <v>87</v>
      </c>
      <c r="B75" s="79" t="s">
        <v>204</v>
      </c>
      <c r="C75" s="80">
        <v>51</v>
      </c>
      <c r="D75" s="80">
        <v>0</v>
      </c>
      <c r="E75" s="80">
        <v>0</v>
      </c>
      <c r="F75" s="80">
        <v>0</v>
      </c>
      <c r="G75" s="80">
        <v>2</v>
      </c>
      <c r="H75" s="80" t="s">
        <v>135</v>
      </c>
      <c r="I75" s="79"/>
      <c r="J75" s="80"/>
      <c r="K75" s="80"/>
      <c r="L75" s="80"/>
      <c r="M75" s="83"/>
      <c r="N75" s="80"/>
      <c r="O75" s="80"/>
      <c r="P75" s="80"/>
      <c r="Q75" s="81">
        <v>6.14</v>
      </c>
      <c r="R75" s="78" t="s">
        <v>178</v>
      </c>
      <c r="S75" s="82"/>
      <c r="T75" s="78" t="s">
        <v>36</v>
      </c>
      <c r="U75" s="78" t="s">
        <v>60</v>
      </c>
      <c r="V75" s="79"/>
    </row>
    <row r="76" spans="1:22" s="97" customFormat="1" ht="14.85" customHeight="1" x14ac:dyDescent="0.2">
      <c r="A76" s="78" t="s">
        <v>87</v>
      </c>
      <c r="B76" s="79" t="s">
        <v>205</v>
      </c>
      <c r="C76" s="80">
        <v>51</v>
      </c>
      <c r="D76" s="80">
        <v>0</v>
      </c>
      <c r="E76" s="80">
        <v>0</v>
      </c>
      <c r="F76" s="80">
        <v>0</v>
      </c>
      <c r="G76" s="80">
        <v>4</v>
      </c>
      <c r="H76" s="80" t="s">
        <v>136</v>
      </c>
      <c r="I76" s="79"/>
      <c r="J76" s="80"/>
      <c r="K76" s="80"/>
      <c r="L76" s="80"/>
      <c r="M76" s="83"/>
      <c r="N76" s="80"/>
      <c r="O76" s="80"/>
      <c r="P76" s="80"/>
      <c r="Q76" s="81">
        <v>6.14</v>
      </c>
      <c r="R76" s="78" t="s">
        <v>178</v>
      </c>
      <c r="S76" s="82"/>
      <c r="T76" s="78" t="s">
        <v>35</v>
      </c>
      <c r="U76" s="78" t="s">
        <v>60</v>
      </c>
      <c r="V76" s="79"/>
    </row>
    <row r="77" spans="1:22" ht="14.85" customHeight="1" x14ac:dyDescent="0.2">
      <c r="A77" s="33" t="s">
        <v>90</v>
      </c>
      <c r="B77" s="23" t="s">
        <v>65</v>
      </c>
      <c r="C77" s="27"/>
      <c r="D77" s="27"/>
      <c r="E77" s="27"/>
      <c r="F77" s="57"/>
      <c r="G77" s="57"/>
      <c r="H77" s="27"/>
      <c r="I77" s="44"/>
      <c r="J77" s="27"/>
      <c r="K77" s="27"/>
      <c r="L77" s="27"/>
      <c r="M77" s="28"/>
      <c r="N77" s="27"/>
      <c r="O77" s="27"/>
      <c r="P77" s="27"/>
      <c r="Q77" s="27"/>
      <c r="R77" s="25"/>
      <c r="S77" s="25"/>
      <c r="T77" s="25"/>
      <c r="U77" s="25"/>
      <c r="V77" s="25"/>
    </row>
    <row r="78" spans="1:22" ht="14.85" customHeight="1" x14ac:dyDescent="0.2">
      <c r="A78" s="34" t="s">
        <v>90</v>
      </c>
      <c r="B78" s="7" t="s">
        <v>48</v>
      </c>
      <c r="C78" s="12">
        <v>20</v>
      </c>
      <c r="D78" s="12">
        <v>82</v>
      </c>
      <c r="E78" s="12">
        <f>IFERROR((VLOOKUP(D78,PrevodDWGDXF!$A$16:$B$26,2,0)),D78)</f>
        <v>3</v>
      </c>
      <c r="F78" s="56">
        <v>0</v>
      </c>
      <c r="G78" s="56">
        <v>0</v>
      </c>
      <c r="H78" s="12">
        <f>IFERROR((VLOOKUP(G78,PrevodDWGDXF!$A$4:$B$9,2,0)),G78)</f>
        <v>0</v>
      </c>
      <c r="I78" s="43"/>
      <c r="J78" s="12"/>
      <c r="K78" s="11"/>
      <c r="L78" s="12"/>
      <c r="M78" s="14"/>
      <c r="N78" s="12">
        <v>1</v>
      </c>
      <c r="O78" s="12" t="s">
        <v>22</v>
      </c>
      <c r="P78" s="12" t="s">
        <v>22</v>
      </c>
      <c r="Q78" s="12">
        <v>17</v>
      </c>
      <c r="R78" s="6"/>
      <c r="S78" s="5"/>
      <c r="T78" s="5" t="s">
        <v>47</v>
      </c>
      <c r="U78" s="5" t="s">
        <v>59</v>
      </c>
      <c r="V78" s="5"/>
    </row>
    <row r="79" spans="1:22" ht="14.85" customHeight="1" x14ac:dyDescent="0.2">
      <c r="A79" s="34" t="s">
        <v>90</v>
      </c>
      <c r="B79" s="7" t="s">
        <v>49</v>
      </c>
      <c r="C79" s="12">
        <v>30</v>
      </c>
      <c r="D79" s="12">
        <v>83</v>
      </c>
      <c r="E79" s="12">
        <f>IFERROR((VLOOKUP(D79,PrevodDWGDXF!$A$16:$B$26,2,0)),D79)</f>
        <v>1</v>
      </c>
      <c r="F79" s="56">
        <v>0</v>
      </c>
      <c r="G79" s="56">
        <v>0</v>
      </c>
      <c r="H79" s="12">
        <f>IFERROR((VLOOKUP(G79,PrevodDWGDXF!$A$4:$B$9,2,0)),G79)</f>
        <v>0</v>
      </c>
      <c r="I79" s="43"/>
      <c r="J79" s="12"/>
      <c r="K79" s="11"/>
      <c r="L79" s="12"/>
      <c r="M79" s="14"/>
      <c r="N79" s="12">
        <v>1</v>
      </c>
      <c r="O79" s="12" t="s">
        <v>22</v>
      </c>
      <c r="P79" s="12" t="s">
        <v>22</v>
      </c>
      <c r="Q79" s="12">
        <v>17</v>
      </c>
      <c r="R79" s="6"/>
      <c r="S79" s="5"/>
      <c r="T79" s="5" t="s">
        <v>47</v>
      </c>
      <c r="U79" s="5" t="s">
        <v>59</v>
      </c>
      <c r="V79" s="5"/>
    </row>
    <row r="80" spans="1:22" ht="14.85" customHeight="1" x14ac:dyDescent="0.2">
      <c r="A80" s="34" t="s">
        <v>90</v>
      </c>
      <c r="B80" s="7" t="s">
        <v>50</v>
      </c>
      <c r="C80" s="12">
        <v>40</v>
      </c>
      <c r="D80" s="12">
        <v>81</v>
      </c>
      <c r="E80" s="12">
        <f>IFERROR((VLOOKUP(D80,PrevodDWGDXF!$A$16:$B$26,2,0)),D80)</f>
        <v>5</v>
      </c>
      <c r="F80" s="56">
        <v>0</v>
      </c>
      <c r="G80" s="56">
        <v>0</v>
      </c>
      <c r="H80" s="12">
        <f>IFERROR((VLOOKUP(G80,PrevodDWGDXF!$A$4:$B$9,2,0)),G80)</f>
        <v>0</v>
      </c>
      <c r="I80" s="43"/>
      <c r="J80" s="12"/>
      <c r="K80" s="11"/>
      <c r="L80" s="12"/>
      <c r="M80" s="14"/>
      <c r="N80" s="12">
        <v>1</v>
      </c>
      <c r="O80" s="12" t="s">
        <v>22</v>
      </c>
      <c r="P80" s="12" t="s">
        <v>22</v>
      </c>
      <c r="Q80" s="12">
        <v>17</v>
      </c>
      <c r="R80" s="6"/>
      <c r="S80" s="5"/>
      <c r="T80" s="5" t="s">
        <v>47</v>
      </c>
      <c r="U80" s="5" t="s">
        <v>59</v>
      </c>
      <c r="V80" s="5"/>
    </row>
    <row r="81" spans="1:22" ht="14.85" customHeight="1" x14ac:dyDescent="0.2">
      <c r="A81" s="34" t="s">
        <v>90</v>
      </c>
      <c r="B81" s="7" t="s">
        <v>93</v>
      </c>
      <c r="C81" s="12">
        <v>50</v>
      </c>
      <c r="D81" s="12">
        <v>85</v>
      </c>
      <c r="E81" s="12">
        <f>IFERROR((VLOOKUP(D81,PrevodDWGDXF!$A$16:$B$26,2,0)),D81)</f>
        <v>6</v>
      </c>
      <c r="F81" s="56">
        <v>0</v>
      </c>
      <c r="G81" s="56">
        <v>0</v>
      </c>
      <c r="H81" s="12">
        <f>IFERROR((VLOOKUP(G81,PrevodDWGDXF!$A$4:$B$9,2,0)),G81)</f>
        <v>0</v>
      </c>
      <c r="I81" s="43"/>
      <c r="J81" s="12"/>
      <c r="K81" s="11"/>
      <c r="L81" s="12"/>
      <c r="M81" s="14"/>
      <c r="N81" s="12">
        <v>1</v>
      </c>
      <c r="O81" s="12" t="s">
        <v>22</v>
      </c>
      <c r="P81" s="12" t="s">
        <v>22</v>
      </c>
      <c r="Q81" s="12">
        <v>17</v>
      </c>
      <c r="R81" s="6"/>
      <c r="S81" s="5"/>
      <c r="T81" s="5" t="s">
        <v>47</v>
      </c>
      <c r="U81" s="5" t="s">
        <v>59</v>
      </c>
      <c r="V81" s="5"/>
    </row>
    <row r="82" spans="1:22" ht="14.85" customHeight="1" x14ac:dyDescent="0.2">
      <c r="A82" s="34" t="s">
        <v>90</v>
      </c>
      <c r="B82" s="7" t="s">
        <v>51</v>
      </c>
      <c r="C82" s="12">
        <v>60</v>
      </c>
      <c r="D82" s="12">
        <v>0</v>
      </c>
      <c r="E82" s="12">
        <f>IFERROR((VLOOKUP(D82,PrevodDWGDXF!$A$16:$B$26,2,0)),D82)</f>
        <v>0</v>
      </c>
      <c r="F82" s="56">
        <v>0</v>
      </c>
      <c r="G82" s="56">
        <v>0</v>
      </c>
      <c r="H82" s="12">
        <f>IFERROR((VLOOKUP(G82,PrevodDWGDXF!$A$4:$B$9,2,0)),G82)</f>
        <v>0</v>
      </c>
      <c r="I82" s="43"/>
      <c r="J82" s="12"/>
      <c r="K82" s="11"/>
      <c r="L82" s="12"/>
      <c r="M82" s="14"/>
      <c r="N82" s="12">
        <v>1</v>
      </c>
      <c r="O82" s="12" t="s">
        <v>22</v>
      </c>
      <c r="P82" s="12" t="s">
        <v>22</v>
      </c>
      <c r="Q82" s="12">
        <v>17</v>
      </c>
      <c r="R82" s="6"/>
      <c r="S82" s="5"/>
      <c r="T82" s="5" t="s">
        <v>47</v>
      </c>
      <c r="U82" s="5" t="s">
        <v>59</v>
      </c>
      <c r="V82" s="5"/>
    </row>
  </sheetData>
  <mergeCells count="5">
    <mergeCell ref="V1:V2"/>
    <mergeCell ref="A1:A2"/>
    <mergeCell ref="B1:B2"/>
    <mergeCell ref="C1:Q1"/>
    <mergeCell ref="R1:U1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6"/>
  <sheetViews>
    <sheetView workbookViewId="0"/>
  </sheetViews>
  <sheetFormatPr defaultRowHeight="12.75" x14ac:dyDescent="0.2"/>
  <sheetData>
    <row r="2" spans="1:2" ht="15" x14ac:dyDescent="0.2">
      <c r="A2" s="47" t="s">
        <v>131</v>
      </c>
    </row>
    <row r="3" spans="1:2" ht="15" x14ac:dyDescent="0.2">
      <c r="A3" s="48" t="s">
        <v>132</v>
      </c>
      <c r="B3" s="49" t="s">
        <v>133</v>
      </c>
    </row>
    <row r="4" spans="1:2" ht="15" x14ac:dyDescent="0.2">
      <c r="A4" s="50">
        <v>1</v>
      </c>
      <c r="B4" t="s">
        <v>134</v>
      </c>
    </row>
    <row r="5" spans="1:2" ht="15" x14ac:dyDescent="0.2">
      <c r="A5" s="50">
        <v>2</v>
      </c>
      <c r="B5" t="s">
        <v>135</v>
      </c>
    </row>
    <row r="6" spans="1:2" ht="15" x14ac:dyDescent="0.2">
      <c r="A6" s="50">
        <v>4</v>
      </c>
      <c r="B6" t="s">
        <v>136</v>
      </c>
    </row>
    <row r="7" spans="1:2" ht="15" x14ac:dyDescent="0.2">
      <c r="A7" s="50">
        <v>5</v>
      </c>
      <c r="B7" t="s">
        <v>137</v>
      </c>
    </row>
    <row r="8" spans="1:2" ht="15" x14ac:dyDescent="0.2">
      <c r="A8" s="50">
        <v>6</v>
      </c>
      <c r="B8" t="s">
        <v>138</v>
      </c>
    </row>
    <row r="9" spans="1:2" ht="15" x14ac:dyDescent="0.2">
      <c r="A9" s="50">
        <v>7</v>
      </c>
      <c r="B9" t="s">
        <v>139</v>
      </c>
    </row>
    <row r="14" spans="1:2" ht="15" x14ac:dyDescent="0.2">
      <c r="A14" s="47" t="s">
        <v>140</v>
      </c>
    </row>
    <row r="15" spans="1:2" ht="15" x14ac:dyDescent="0.2">
      <c r="A15" s="48" t="s">
        <v>141</v>
      </c>
      <c r="B15" s="49" t="s">
        <v>142</v>
      </c>
    </row>
    <row r="16" spans="1:2" ht="15" x14ac:dyDescent="0.2">
      <c r="A16" s="50">
        <v>2</v>
      </c>
      <c r="B16" t="s">
        <v>143</v>
      </c>
    </row>
    <row r="17" spans="1:3" ht="15" x14ac:dyDescent="0.2">
      <c r="A17" s="50">
        <v>81</v>
      </c>
      <c r="B17">
        <v>5</v>
      </c>
      <c r="C17" t="s">
        <v>144</v>
      </c>
    </row>
    <row r="18" spans="1:3" ht="15" x14ac:dyDescent="0.2">
      <c r="A18" s="50">
        <v>82</v>
      </c>
      <c r="B18" s="51">
        <v>3</v>
      </c>
      <c r="C18" t="s">
        <v>145</v>
      </c>
    </row>
    <row r="19" spans="1:3" ht="15" x14ac:dyDescent="0.2">
      <c r="A19" s="50">
        <v>83</v>
      </c>
      <c r="B19" s="51">
        <v>1</v>
      </c>
      <c r="C19" t="s">
        <v>146</v>
      </c>
    </row>
    <row r="20" spans="1:3" ht="15" x14ac:dyDescent="0.2">
      <c r="A20" s="50">
        <v>84</v>
      </c>
      <c r="B20">
        <v>2</v>
      </c>
    </row>
    <row r="21" spans="1:3" ht="15" x14ac:dyDescent="0.2">
      <c r="A21" s="50">
        <v>85</v>
      </c>
      <c r="B21">
        <v>6</v>
      </c>
      <c r="C21" t="s">
        <v>147</v>
      </c>
    </row>
    <row r="22" spans="1:3" ht="15" x14ac:dyDescent="0.2">
      <c r="A22" s="50">
        <v>86</v>
      </c>
      <c r="B22" t="s">
        <v>148</v>
      </c>
    </row>
    <row r="23" spans="1:3" ht="15" x14ac:dyDescent="0.2">
      <c r="A23" s="50">
        <v>120</v>
      </c>
      <c r="B23">
        <v>2</v>
      </c>
    </row>
    <row r="24" spans="1:3" ht="15" x14ac:dyDescent="0.2">
      <c r="A24" s="50">
        <v>183</v>
      </c>
      <c r="B24" t="s">
        <v>149</v>
      </c>
    </row>
    <row r="25" spans="1:3" ht="15" x14ac:dyDescent="0.2">
      <c r="A25" s="50">
        <v>241</v>
      </c>
      <c r="B25" t="s">
        <v>150</v>
      </c>
    </row>
    <row r="26" spans="1:3" ht="15" x14ac:dyDescent="0.2">
      <c r="A26" s="50">
        <v>242</v>
      </c>
      <c r="B26" t="s">
        <v>151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9353989182E347A96B9E28E12437E1" ma:contentTypeVersion="" ma:contentTypeDescription="Vytvoří nový dokument" ma:contentTypeScope="" ma:versionID="0735352be3cc4bb960692c1828b05e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de9948cdc4cc6a099fae038cdc12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9E9997-9A57-445E-B05B-520F3B41F6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906175-F22D-41BD-9993-3B9184929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Poskyt dat - standard</vt:lpstr>
      <vt:lpstr>PrevodDWGDXF</vt:lpstr>
    </vt:vector>
  </TitlesOfParts>
  <Company>RWE Energy Customer Services CZ,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Pitsmaus Pavel</dc:creator>
  <cp:lastModifiedBy>Záhorský Marcel</cp:lastModifiedBy>
  <cp:lastPrinted>2007-08-13T18:46:40Z</cp:lastPrinted>
  <dcterms:created xsi:type="dcterms:W3CDTF">2007-08-01T08:20:18Z</dcterms:created>
  <dcterms:modified xsi:type="dcterms:W3CDTF">2022-08-01T10:14:04Z</dcterms:modified>
</cp:coreProperties>
</file>