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LOCAL_DATA\EMP\"/>
    </mc:Choice>
  </mc:AlternateContent>
  <bookViews>
    <workbookView xWindow="-15" yWindow="45" windowWidth="9480" windowHeight="9255" tabRatio="955"/>
  </bookViews>
  <sheets>
    <sheet name="Poskyt dat - smluvní subjekty" sheetId="1" r:id="rId1"/>
    <sheet name="PrevodDWGDXF" sheetId="2" r:id="rId2"/>
  </sheets>
  <definedNames>
    <definedName name="_xlnm._FilterDatabase" localSheetId="0" hidden="1">'Poskyt dat - smluvní subjekty'!$A$3:$V$39</definedName>
  </definedNames>
  <calcPr calcId="152511"/>
</workbook>
</file>

<file path=xl/calcChain.xml><?xml version="1.0" encoding="utf-8"?>
<calcChain xmlns="http://schemas.openxmlformats.org/spreadsheetml/2006/main">
  <c r="E40" i="1" l="1"/>
  <c r="H40" i="1"/>
  <c r="E25" i="1" l="1"/>
  <c r="H25" i="1"/>
  <c r="H39" i="1" l="1"/>
  <c r="H38" i="1"/>
  <c r="H37" i="1"/>
  <c r="H36" i="1"/>
  <c r="H35" i="1"/>
  <c r="H34" i="1"/>
  <c r="H32" i="1"/>
  <c r="H31" i="1"/>
  <c r="H30" i="1"/>
  <c r="H29" i="1"/>
  <c r="H28" i="1"/>
  <c r="H27" i="1"/>
  <c r="H26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comments1.xml><?xml version="1.0" encoding="utf-8"?>
<comments xmlns="http://schemas.openxmlformats.org/spreadsheetml/2006/main">
  <authors>
    <author>Petr Hausner</author>
  </authors>
  <commentList>
    <comment ref="C2" authorId="0" shapeId="0">
      <text>
        <r>
          <rPr>
            <b/>
            <sz val="8"/>
            <color indexed="81"/>
            <rFont val="Tahoma"/>
            <family val="2"/>
            <charset val="238"/>
          </rPr>
          <t>VRSTVA</t>
        </r>
      </text>
    </comment>
    <comment ref="D2" authorId="0" shapeId="0">
      <text>
        <r>
          <rPr>
            <b/>
            <sz val="8"/>
            <color indexed="81"/>
            <rFont val="Tahoma"/>
            <family val="2"/>
            <charset val="238"/>
          </rPr>
          <t>BARVA</t>
        </r>
      </text>
    </comment>
    <comment ref="E2" authorId="0" shapeId="0">
      <text>
        <r>
          <rPr>
            <b/>
            <sz val="8"/>
            <color indexed="81"/>
            <rFont val="Tahoma"/>
            <family val="2"/>
            <charset val="238"/>
          </rPr>
          <t>BARVA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  <charset val="238"/>
          </rPr>
          <t>TLOUŠŤKA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38"/>
          </rPr>
          <t>STYL</t>
        </r>
      </text>
    </comment>
    <comment ref="H2" authorId="0" shapeId="0">
      <text>
        <r>
          <rPr>
            <b/>
            <sz val="8"/>
            <color indexed="81"/>
            <rFont val="Tahoma"/>
            <family val="2"/>
            <charset val="238"/>
          </rPr>
          <t>STYL</t>
        </r>
      </text>
    </comment>
    <comment ref="I2" authorId="0" shapeId="0">
      <text>
        <r>
          <rPr>
            <b/>
            <sz val="8"/>
            <color indexed="81"/>
            <rFont val="Tahoma"/>
            <family val="2"/>
            <charset val="238"/>
          </rPr>
          <t>UŽIVATELSKÝ STYL</t>
        </r>
      </text>
    </comment>
    <comment ref="J2" authorId="0" shapeId="0">
      <text>
        <r>
          <rPr>
            <b/>
            <sz val="8"/>
            <color indexed="81"/>
            <rFont val="Tahoma"/>
            <family val="2"/>
            <charset val="238"/>
          </rPr>
          <t>Měřítko uživatelského stylu</t>
        </r>
      </text>
    </comment>
    <comment ref="K2" authorId="0" shapeId="0">
      <text>
        <r>
          <rPr>
            <b/>
            <sz val="8"/>
            <color indexed="81"/>
            <rFont val="Tahoma"/>
            <family val="2"/>
            <charset val="238"/>
          </rPr>
          <t>Název knihovny buněk</t>
        </r>
      </text>
    </comment>
    <comment ref="L2" authorId="0" shapeId="0">
      <text>
        <r>
          <rPr>
            <b/>
            <sz val="8"/>
            <color indexed="81"/>
            <rFont val="Tahoma"/>
            <family val="2"/>
            <charset val="238"/>
          </rPr>
          <t>Název buňky</t>
        </r>
      </text>
    </comment>
    <comment ref="M2" authorId="0" shapeId="0">
      <text>
        <r>
          <rPr>
            <b/>
            <sz val="8"/>
            <color indexed="81"/>
            <rFont val="Tahoma"/>
            <family val="2"/>
            <charset val="238"/>
          </rPr>
          <t>Relativní měřítko buňky vůči knihovně</t>
        </r>
      </text>
    </comment>
    <comment ref="N2" authorId="0" shapeId="0">
      <text>
        <r>
          <rPr>
            <b/>
            <sz val="8"/>
            <color indexed="81"/>
            <rFont val="Tahoma"/>
            <family val="2"/>
            <charset val="238"/>
          </rPr>
          <t>Číslo fontu</t>
        </r>
      </text>
    </comment>
    <comment ref="O2" authorId="0" shapeId="0">
      <text>
        <r>
          <rPr>
            <b/>
            <sz val="8"/>
            <color indexed="81"/>
            <rFont val="Tahoma"/>
            <family val="2"/>
            <charset val="238"/>
          </rPr>
          <t>Výška fontu</t>
        </r>
      </text>
    </comment>
    <comment ref="P2" authorId="0" shapeId="0">
      <text>
        <r>
          <rPr>
            <b/>
            <sz val="8"/>
            <color indexed="81"/>
            <rFont val="Tahoma"/>
            <family val="2"/>
            <charset val="238"/>
          </rPr>
          <t>Šířka fontu</t>
        </r>
      </text>
    </comment>
    <comment ref="Q2" authorId="0" shapeId="0">
      <text>
        <r>
          <rPr>
            <b/>
            <u/>
            <sz val="8"/>
            <color indexed="81"/>
            <rFont val="Tahoma"/>
            <family val="2"/>
          </rPr>
          <t>Povolené typy prvků:</t>
        </r>
        <r>
          <rPr>
            <b/>
            <sz val="8"/>
            <color indexed="81"/>
            <rFont val="Tahoma"/>
            <family val="2"/>
            <charset val="238"/>
          </rPr>
          <t xml:space="preserve">
02-buňka
03-linie
04-lomená čára
06-útvar
12-složený řetězec
15-kružnice, elipsa
16-oblouk
17-text
33-kóta
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Název třídy objektů &lt;fc n="hodnota"&gt; 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  <charset val="238"/>
          </rPr>
          <t>XML atributy a jejich hodnoty, které definují třídu prvků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T2" authorId="0" shapeId="0">
      <text>
        <r>
          <rPr>
            <b/>
            <sz val="8"/>
            <color indexed="81"/>
            <rFont val="Tahoma"/>
            <family val="2"/>
            <charset val="238"/>
          </rPr>
          <t>Název geometrie &lt;g n="hodnota"&gt;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U2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Typ geometrie výměnného formátu:
Bod &lt;po&gt;
Bod násobný &lt;po&gt;
Linie &lt;sec&gt;
Linie násobná &lt;sec&gt;
Plocha &lt;reg&gt;
Text &lt;txt&gt;
Text násobný &lt;txt&gt;
Kóta &lt;d&gt;
</t>
        </r>
      </text>
    </comment>
  </commentList>
</comments>
</file>

<file path=xl/sharedStrings.xml><?xml version="1.0" encoding="utf-8"?>
<sst xmlns="http://schemas.openxmlformats.org/spreadsheetml/2006/main" count="332" uniqueCount="145">
  <si>
    <t>TŘÍDA OBJEKTŮ</t>
  </si>
  <si>
    <t>ATRIBUTY</t>
  </si>
  <si>
    <t>NÁZEV GEOMETRIE</t>
  </si>
  <si>
    <t>linie</t>
  </si>
  <si>
    <t>umístění</t>
  </si>
  <si>
    <t>horizontální osa</t>
  </si>
  <si>
    <t>vertikální umístění</t>
  </si>
  <si>
    <t>elektropřípojka</t>
  </si>
  <si>
    <t>osa</t>
  </si>
  <si>
    <t>PKO - Anodové uzemnění</t>
  </si>
  <si>
    <t>PKO - Kabel</t>
  </si>
  <si>
    <t>Stanice katodické ochrany</t>
  </si>
  <si>
    <t>PKO - SKAO</t>
  </si>
  <si>
    <t>Anoda vertikální</t>
  </si>
  <si>
    <t>Odorizační stanice STL</t>
  </si>
  <si>
    <t>Odorizační stanice NTL</t>
  </si>
  <si>
    <t>Regulační / měřící stanice VVTL</t>
  </si>
  <si>
    <t>Regulační / měřící stanice VTL</t>
  </si>
  <si>
    <t>Regulační / měřící stanice STL</t>
  </si>
  <si>
    <t>0</t>
  </si>
  <si>
    <t>3</t>
  </si>
  <si>
    <t>SREG</t>
  </si>
  <si>
    <t>SKAO</t>
  </si>
  <si>
    <t>1</t>
  </si>
  <si>
    <t>3,4,12</t>
  </si>
  <si>
    <t>2</t>
  </si>
  <si>
    <t>14</t>
  </si>
  <si>
    <t>24</t>
  </si>
  <si>
    <t>REG</t>
  </si>
  <si>
    <t>ODOR</t>
  </si>
  <si>
    <t>1.00</t>
  </si>
  <si>
    <t>48</t>
  </si>
  <si>
    <t>Přípojka nízkého napětí</t>
  </si>
  <si>
    <t>PKO kabel</t>
  </si>
  <si>
    <t>Plynovody a přípojky</t>
  </si>
  <si>
    <t>ANODA</t>
  </si>
  <si>
    <t>Regulace, odorizace, zařízení PKO</t>
  </si>
  <si>
    <t>34</t>
  </si>
  <si>
    <t>Kabel</t>
  </si>
  <si>
    <t>Ostatní kabely (sdělovací, anténí)</t>
  </si>
  <si>
    <t>TYP GEOMETRIE</t>
  </si>
  <si>
    <t>Bod</t>
  </si>
  <si>
    <t>Zemnící vodič</t>
  </si>
  <si>
    <t>Anoda horizontální</t>
  </si>
  <si>
    <t>rwe_plyn</t>
  </si>
  <si>
    <t>rwe_pko</t>
  </si>
  <si>
    <t>SK</t>
  </si>
  <si>
    <t>TŘÍDA PRVKŮ</t>
  </si>
  <si>
    <t>VR</t>
  </si>
  <si>
    <t>TL</t>
  </si>
  <si>
    <t>US</t>
  </si>
  <si>
    <t>MĚŘÍTKO</t>
  </si>
  <si>
    <t>KNIHOVNA</t>
  </si>
  <si>
    <t>BUŇKA</t>
  </si>
  <si>
    <t>FONT</t>
  </si>
  <si>
    <t>VÝŠKA</t>
  </si>
  <si>
    <t>ŠÍŘKA</t>
  </si>
  <si>
    <t>PRVKY</t>
  </si>
  <si>
    <t>POZNÁMKA</t>
  </si>
  <si>
    <t>01</t>
  </si>
  <si>
    <t>02</t>
  </si>
  <si>
    <t>Elektropřípojka</t>
  </si>
  <si>
    <t>Odorizační stanice</t>
  </si>
  <si>
    <t>Odorizační stanice VVTL</t>
  </si>
  <si>
    <t>Odorizační stanice VTL</t>
  </si>
  <si>
    <t>Signalizační vodič</t>
  </si>
  <si>
    <t>03</t>
  </si>
  <si>
    <t>Distribuční a posilovací regulátor</t>
  </si>
  <si>
    <t>Regulační / měřicí stanice</t>
  </si>
  <si>
    <t>Linie</t>
  </si>
  <si>
    <t>Uzemnění plynárenského zařízení</t>
  </si>
  <si>
    <t>Regulátor distribuční STL</t>
  </si>
  <si>
    <t>44</t>
  </si>
  <si>
    <t>VÝMĚNNÝ FORMÁT XML (SOUBOR *_RWE.XML)</t>
  </si>
  <si>
    <t>tlak=NTL; úsek=plynovod; přesnost=orientačně</t>
  </si>
  <si>
    <t>tlak=NTL; úsek=přípojka; přesnost=orientačně</t>
  </si>
  <si>
    <t>tlak=STL; úsek=plynovod; přesnost=orientačně</t>
  </si>
  <si>
    <t>tlak=STL; úsek=přípojka; přesnost=orientačně</t>
  </si>
  <si>
    <t>tlak=VTL; úsek=plynovod; přesnost=orientačně</t>
  </si>
  <si>
    <t>tlak=VTL; úsek=přípojka; přesnost=orientačně</t>
  </si>
  <si>
    <t>tlak=VVTL; úsek=plynovod; přesnost=orientačně</t>
  </si>
  <si>
    <t>tlak=VVTL; úsek=přípojka; přesnost=orientačně</t>
  </si>
  <si>
    <t>tlak=STL</t>
  </si>
  <si>
    <t>tlak=VTL</t>
  </si>
  <si>
    <t>tlak=VVTL</t>
  </si>
  <si>
    <t>tlak=NTL</t>
  </si>
  <si>
    <t>typ=horizontální</t>
  </si>
  <si>
    <t>typ=vertikální</t>
  </si>
  <si>
    <t>Plynovod NTL (ověřeno)</t>
  </si>
  <si>
    <t>Přípojka NTL (ověřeno)</t>
  </si>
  <si>
    <t>Plynovod STL (ověřeno)</t>
  </si>
  <si>
    <t>Přípojka STL (ověřeno)</t>
  </si>
  <si>
    <t>Plynovod VTL (ověřeno)</t>
  </si>
  <si>
    <t>Přípojka VTL (ověřeno)</t>
  </si>
  <si>
    <t>Plynovod VVTL (ověřeno)</t>
  </si>
  <si>
    <t>Přípojka VVTL (ověřeno)</t>
  </si>
  <si>
    <t>Plynovod NTL (orientačně)</t>
  </si>
  <si>
    <t>Přípojka NTL (orientačně)</t>
  </si>
  <si>
    <t>Plynovod STL (orientačně)</t>
  </si>
  <si>
    <t>Přípojka STL (orientačně)</t>
  </si>
  <si>
    <t>Plynovod VTL (orientačně)</t>
  </si>
  <si>
    <t>Přípojka VTL (orientačně)</t>
  </si>
  <si>
    <t>Plynovod VVTL (orientačně)</t>
  </si>
  <si>
    <t>Přípojka VVTL (orientačně)</t>
  </si>
  <si>
    <t>Úsek plynovodu MS</t>
  </si>
  <si>
    <t>Úsek přípojky MS</t>
  </si>
  <si>
    <t>Styl:</t>
  </si>
  <si>
    <t>DGN</t>
  </si>
  <si>
    <t>DWG / DXF</t>
  </si>
  <si>
    <t>( Dot )</t>
  </si>
  <si>
    <t>( Dashed )</t>
  </si>
  <si>
    <t>( Dashdot )</t>
  </si>
  <si>
    <t>( Hidden )</t>
  </si>
  <si>
    <t>( Border )</t>
  </si>
  <si>
    <t>( Center )</t>
  </si>
  <si>
    <t>Barva:</t>
  </si>
  <si>
    <t>DGN     </t>
  </si>
  <si>
    <t>DWG+DXF</t>
  </si>
  <si>
    <t>(101,101,101)</t>
  </si>
  <si>
    <t>(VTL)    </t>
  </si>
  <si>
    <t>(NTL)</t>
  </si>
  <si>
    <t>(STL)</t>
  </si>
  <si>
    <t>(VVTL)</t>
  </si>
  <si>
    <t>(255,126,0)</t>
  </si>
  <si>
    <t>(255,199,49)</t>
  </si>
  <si>
    <t>(255,143,174)</t>
  </si>
  <si>
    <t>(255,255,13)</t>
  </si>
  <si>
    <t>BA (DGN)</t>
  </si>
  <si>
    <t>BA (DWG/DXF)</t>
  </si>
  <si>
    <t>ST (DGN)</t>
  </si>
  <si>
    <t>ST (DWG/DXF)</t>
  </si>
  <si>
    <t>tlak=NTL; úsek=plynovod; přesnost=ověřeno</t>
  </si>
  <si>
    <t>tlak=NTL; úsek=přípojka; přesnost=ověřeno</t>
  </si>
  <si>
    <t>tlak=STL; úsek=plynovod; přesnost=ověřeno</t>
  </si>
  <si>
    <t>tlak=STL; úsek=přípojka; přesnost=ověřeno</t>
  </si>
  <si>
    <t>tlak=VTL; úsek=plynovod; přesnost=ověřeno</t>
  </si>
  <si>
    <t>tlak=VTL; úsek=přípojka; přesnost=ověřeno</t>
  </si>
  <si>
    <t>tlak=VVTL; úsek=plynovod; přesnost=ověřeno</t>
  </si>
  <si>
    <t>tlak=VVTL; úsek=přípojka; přesnost=ověřeno</t>
  </si>
  <si>
    <t>MICROSTATION (SOUBOR *_RWE.DGN) / AUTOCAD (SOUBOR *_RWE.DWG/DXF)</t>
  </si>
  <si>
    <t>Regulační / měřící stanice odstavená</t>
  </si>
  <si>
    <t>tlak=Neznámý</t>
  </si>
  <si>
    <t>Kabely, telekomunikace a ostatní zařízení</t>
  </si>
  <si>
    <t>Telekomunikace</t>
  </si>
  <si>
    <t>Ostatní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</si>
</sst>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8"/>
      <color indexed="8"/>
      <name val="Arial CE"/>
      <charset val="238"/>
    </font>
    <font>
      <sz val="8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u/>
      <sz val="8"/>
      <color indexed="81"/>
      <name val="Tahoma"/>
      <family val="2"/>
    </font>
    <font>
      <b/>
      <sz val="8"/>
      <color indexed="18"/>
      <name val="Arial CE"/>
      <family val="2"/>
      <charset val="238"/>
    </font>
    <font>
      <b/>
      <sz val="8"/>
      <color indexed="18"/>
      <name val="Arial"/>
      <family val="2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 applyBorder="1"/>
    <xf numFmtId="0" fontId="1" fillId="0" borderId="0" xfId="0" applyFont="1" applyBorder="1"/>
    <xf numFmtId="49" fontId="1" fillId="0" borderId="0" xfId="0" applyNumberFormat="1" applyFont="1" applyBorder="1"/>
    <xf numFmtId="49" fontId="2" fillId="0" borderId="1" xfId="0" applyNumberFormat="1" applyFont="1" applyBorder="1"/>
    <xf numFmtId="0" fontId="1" fillId="0" borderId="1" xfId="0" applyFont="1" applyBorder="1"/>
    <xf numFmtId="49" fontId="5" fillId="0" borderId="1" xfId="0" applyNumberFormat="1" applyFont="1" applyBorder="1"/>
    <xf numFmtId="49" fontId="2" fillId="0" borderId="1" xfId="0" applyNumberFormat="1" applyFont="1" applyFill="1" applyBorder="1"/>
    <xf numFmtId="49" fontId="4" fillId="0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49" fontId="5" fillId="0" borderId="1" xfId="0" applyNumberFormat="1" applyFont="1" applyFill="1" applyBorder="1"/>
    <xf numFmtId="49" fontId="10" fillId="2" borderId="1" xfId="0" applyNumberFormat="1" applyFont="1" applyFill="1" applyBorder="1"/>
    <xf numFmtId="49" fontId="13" fillId="2" borderId="1" xfId="0" applyNumberFormat="1" applyFont="1" applyFill="1" applyBorder="1"/>
    <xf numFmtId="49" fontId="3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10" fillId="3" borderId="1" xfId="0" applyNumberFormat="1" applyFont="1" applyFill="1" applyBorder="1"/>
    <xf numFmtId="49" fontId="10" fillId="3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/>
    <xf numFmtId="49" fontId="6" fillId="0" borderId="1" xfId="0" applyNumberFormat="1" applyFont="1" applyBorder="1"/>
    <xf numFmtId="49" fontId="12" fillId="2" borderId="1" xfId="0" applyNumberFormat="1" applyFont="1" applyFill="1" applyBorder="1"/>
    <xf numFmtId="49" fontId="1" fillId="0" borderId="1" xfId="0" applyNumberFormat="1" applyFont="1" applyFill="1" applyBorder="1"/>
    <xf numFmtId="0" fontId="2" fillId="2" borderId="1" xfId="0" applyFont="1" applyFill="1" applyBorder="1"/>
    <xf numFmtId="0" fontId="1" fillId="0" borderId="0" xfId="0" applyFont="1"/>
    <xf numFmtId="49" fontId="10" fillId="3" borderId="2" xfId="0" applyNumberFormat="1" applyFont="1" applyFill="1" applyBorder="1" applyAlignment="1">
      <alignment horizontal="center"/>
    </xf>
    <xf numFmtId="49" fontId="10" fillId="3" borderId="3" xfId="0" applyNumberFormat="1" applyFont="1" applyFill="1" applyBorder="1"/>
    <xf numFmtId="0" fontId="2" fillId="2" borderId="1" xfId="0" applyFont="1" applyFill="1" applyBorder="1" applyAlignment="1"/>
    <xf numFmtId="49" fontId="2" fillId="0" borderId="1" xfId="0" applyNumberFormat="1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1" xfId="0" applyFont="1" applyFill="1" applyBorder="1" applyAlignment="1"/>
    <xf numFmtId="49" fontId="10" fillId="3" borderId="1" xfId="0" applyNumberFormat="1" applyFont="1" applyFill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5" fillId="0" borderId="0" xfId="0" applyFont="1"/>
    <xf numFmtId="1" fontId="10" fillId="3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/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0" xfId="0" applyFont="1" applyFill="1" applyBorder="1"/>
    <xf numFmtId="0" fontId="10" fillId="3" borderId="7" xfId="0" applyFont="1" applyFill="1" applyBorder="1" applyAlignment="1"/>
    <xf numFmtId="0" fontId="0" fillId="0" borderId="8" xfId="0" applyBorder="1" applyAlignment="1"/>
    <xf numFmtId="49" fontId="10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9" fontId="10" fillId="3" borderId="1" xfId="0" applyNumberFormat="1" applyFont="1" applyFill="1" applyBorder="1" applyAlignment="1"/>
    <xf numFmtId="0" fontId="0" fillId="0" borderId="1" xfId="0" applyBorder="1" applyAlignment="1"/>
    <xf numFmtId="0" fontId="12" fillId="3" borderId="5" xfId="0" applyFont="1" applyFill="1" applyBorder="1" applyAlignment="1">
      <alignment horizontal="center"/>
    </xf>
    <xf numFmtId="0" fontId="14" fillId="3" borderId="4" xfId="0" applyFont="1" applyFill="1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49" fontId="6" fillId="4" borderId="1" xfId="0" applyNumberFormat="1" applyFont="1" applyFill="1" applyBorder="1"/>
    <xf numFmtId="0" fontId="11" fillId="4" borderId="1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tabSelected="1" zoomScaleNormal="100"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A31" sqref="A31"/>
    </sheetView>
  </sheetViews>
  <sheetFormatPr defaultRowHeight="14.85" customHeight="1" x14ac:dyDescent="0.2"/>
  <cols>
    <col min="1" max="1" width="3" style="3" bestFit="1" customWidth="1"/>
    <col min="2" max="2" width="35" style="2" customWidth="1"/>
    <col min="3" max="3" width="3.140625" style="11" bestFit="1" customWidth="1"/>
    <col min="4" max="4" width="8.28515625" style="11" bestFit="1" customWidth="1"/>
    <col min="5" max="5" width="12.140625" style="11" bestFit="1" customWidth="1"/>
    <col min="6" max="6" width="3.5703125" style="55" customWidth="1"/>
    <col min="7" max="7" width="7.85546875" style="56" customWidth="1"/>
    <col min="8" max="8" width="11.85546875" style="11" bestFit="1" customWidth="1"/>
    <col min="9" max="9" width="8.85546875" style="11" bestFit="1" customWidth="1"/>
    <col min="10" max="10" width="7.5703125" style="11" customWidth="1"/>
    <col min="11" max="11" width="8.28515625" style="13" customWidth="1"/>
    <col min="12" max="12" width="6.28515625" style="11" customWidth="1"/>
    <col min="13" max="13" width="7.7109375" style="11" customWidth="1"/>
    <col min="14" max="14" width="5.5703125" style="11" bestFit="1" customWidth="1"/>
    <col min="15" max="15" width="6.140625" style="11" bestFit="1" customWidth="1"/>
    <col min="16" max="16" width="7.42578125" style="2" customWidth="1"/>
    <col min="17" max="17" width="8.7109375" style="2" customWidth="1"/>
    <col min="18" max="18" width="24.85546875" style="2" customWidth="1"/>
    <col min="19" max="19" width="36.28515625" style="2" customWidth="1"/>
    <col min="20" max="20" width="16.28515625" style="2" customWidth="1"/>
    <col min="21" max="21" width="12.85546875" style="2" customWidth="1"/>
    <col min="22" max="22" width="11.5703125" style="2" customWidth="1"/>
    <col min="23" max="16384" width="9.140625" style="2"/>
  </cols>
  <sheetData>
    <row r="1" spans="1:22" ht="14.85" customHeight="1" x14ac:dyDescent="0.2">
      <c r="A1" s="65" t="s">
        <v>46</v>
      </c>
      <c r="B1" s="67" t="s">
        <v>47</v>
      </c>
      <c r="C1" s="69" t="s">
        <v>139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  <c r="Q1" s="72"/>
      <c r="R1" s="69" t="s">
        <v>73</v>
      </c>
      <c r="S1" s="73"/>
      <c r="T1" s="71"/>
      <c r="U1" s="72"/>
      <c r="V1" s="63" t="s">
        <v>58</v>
      </c>
    </row>
    <row r="2" spans="1:22" s="1" customFormat="1" ht="14.85" customHeight="1" x14ac:dyDescent="0.2">
      <c r="A2" s="66"/>
      <c r="B2" s="68"/>
      <c r="C2" s="36" t="s">
        <v>48</v>
      </c>
      <c r="D2" s="29" t="s">
        <v>127</v>
      </c>
      <c r="E2" s="29" t="s">
        <v>128</v>
      </c>
      <c r="F2" s="49" t="s">
        <v>49</v>
      </c>
      <c r="G2" s="49" t="s">
        <v>129</v>
      </c>
      <c r="H2" s="29" t="s">
        <v>130</v>
      </c>
      <c r="I2" s="43" t="s">
        <v>50</v>
      </c>
      <c r="J2" s="29" t="s">
        <v>51</v>
      </c>
      <c r="K2" s="29" t="s">
        <v>52</v>
      </c>
      <c r="L2" s="29" t="s">
        <v>53</v>
      </c>
      <c r="M2" s="29" t="s">
        <v>51</v>
      </c>
      <c r="N2" s="29" t="s">
        <v>54</v>
      </c>
      <c r="O2" s="29" t="s">
        <v>55</v>
      </c>
      <c r="P2" s="29" t="s">
        <v>56</v>
      </c>
      <c r="Q2" s="29" t="s">
        <v>57</v>
      </c>
      <c r="R2" s="28" t="s">
        <v>0</v>
      </c>
      <c r="S2" s="28" t="s">
        <v>1</v>
      </c>
      <c r="T2" s="28" t="s">
        <v>2</v>
      </c>
      <c r="U2" s="37" t="s">
        <v>40</v>
      </c>
      <c r="V2" s="64"/>
    </row>
    <row r="3" spans="1:22" s="1" customFormat="1" ht="14.85" customHeight="1" x14ac:dyDescent="0.2">
      <c r="A3" s="19" t="s">
        <v>59</v>
      </c>
      <c r="B3" s="19" t="s">
        <v>34</v>
      </c>
      <c r="C3" s="23"/>
      <c r="D3" s="23"/>
      <c r="E3" s="23"/>
      <c r="F3" s="50"/>
      <c r="G3" s="50"/>
      <c r="H3" s="23"/>
      <c r="I3" s="38"/>
      <c r="J3" s="23"/>
      <c r="K3" s="23"/>
      <c r="L3" s="23"/>
      <c r="M3" s="26"/>
      <c r="N3" s="23"/>
      <c r="O3" s="23"/>
      <c r="P3" s="23"/>
      <c r="Q3" s="26"/>
      <c r="R3" s="21"/>
      <c r="S3" s="21"/>
      <c r="T3" s="21"/>
      <c r="U3" s="21"/>
      <c r="V3" s="34"/>
    </row>
    <row r="4" spans="1:22" s="1" customFormat="1" ht="14.85" customHeight="1" x14ac:dyDescent="0.2">
      <c r="A4" s="7" t="s">
        <v>59</v>
      </c>
      <c r="B4" s="7" t="s">
        <v>88</v>
      </c>
      <c r="C4" s="9" t="s">
        <v>26</v>
      </c>
      <c r="D4" s="10">
        <v>82</v>
      </c>
      <c r="E4" s="10">
        <f>IFERROR((VLOOKUP(D4,PrevodDWGDXF!$A$16:$B$26,2,0)),D4)</f>
        <v>3</v>
      </c>
      <c r="F4" s="51" t="s">
        <v>20</v>
      </c>
      <c r="G4" s="52">
        <v>0</v>
      </c>
      <c r="H4" s="10">
        <f>IFERROR((VLOOKUP(G4,PrevodDWGDXF!$A$4:$B$9,2,0)),G4)</f>
        <v>0</v>
      </c>
      <c r="I4" s="39"/>
      <c r="J4" s="9"/>
      <c r="K4" s="27"/>
      <c r="L4" s="9"/>
      <c r="M4" s="9"/>
      <c r="N4" s="9"/>
      <c r="O4" s="9"/>
      <c r="P4" s="9"/>
      <c r="Q4" s="9" t="s">
        <v>24</v>
      </c>
      <c r="R4" s="4" t="s">
        <v>104</v>
      </c>
      <c r="S4" s="4" t="s">
        <v>131</v>
      </c>
      <c r="T4" s="4" t="s">
        <v>3</v>
      </c>
      <c r="U4" s="4" t="s">
        <v>69</v>
      </c>
      <c r="V4" s="27"/>
    </row>
    <row r="5" spans="1:22" ht="14.85" customHeight="1" x14ac:dyDescent="0.2">
      <c r="A5" s="7" t="s">
        <v>59</v>
      </c>
      <c r="B5" s="8" t="s">
        <v>96</v>
      </c>
      <c r="C5" s="10">
        <v>18</v>
      </c>
      <c r="D5" s="10">
        <v>82</v>
      </c>
      <c r="E5" s="10">
        <f>IFERROR((VLOOKUP(D5,PrevodDWGDXF!$A$16:$B$26,2,0)),D5)</f>
        <v>3</v>
      </c>
      <c r="F5" s="51" t="s">
        <v>20</v>
      </c>
      <c r="G5" s="52">
        <v>1</v>
      </c>
      <c r="H5" s="10" t="str">
        <f>IFERROR((VLOOKUP(G5,PrevodDWGDXF!$A$4:$B$9,2,0)),G5)</f>
        <v>( Dot )</v>
      </c>
      <c r="I5" s="40"/>
      <c r="J5" s="10"/>
      <c r="K5" s="10"/>
      <c r="L5" s="10"/>
      <c r="M5" s="12"/>
      <c r="N5" s="10"/>
      <c r="O5" s="10"/>
      <c r="P5" s="10"/>
      <c r="Q5" s="10" t="s">
        <v>24</v>
      </c>
      <c r="R5" s="4" t="s">
        <v>104</v>
      </c>
      <c r="S5" s="4" t="s">
        <v>74</v>
      </c>
      <c r="T5" s="4" t="s">
        <v>3</v>
      </c>
      <c r="U5" s="4" t="s">
        <v>69</v>
      </c>
      <c r="V5" s="5"/>
    </row>
    <row r="6" spans="1:22" ht="14.85" customHeight="1" x14ac:dyDescent="0.2">
      <c r="A6" s="7" t="s">
        <v>59</v>
      </c>
      <c r="B6" s="8" t="s">
        <v>89</v>
      </c>
      <c r="C6" s="10">
        <v>14</v>
      </c>
      <c r="D6" s="10">
        <v>82</v>
      </c>
      <c r="E6" s="10">
        <f>IFERROR((VLOOKUP(D6,PrevodDWGDXF!$A$16:$B$26,2,0)),D6)</f>
        <v>3</v>
      </c>
      <c r="F6" s="52">
        <v>1</v>
      </c>
      <c r="G6" s="52">
        <v>0</v>
      </c>
      <c r="H6" s="10">
        <f>IFERROR((VLOOKUP(G6,PrevodDWGDXF!$A$4:$B$9,2,0)),G6)</f>
        <v>0</v>
      </c>
      <c r="I6" s="40"/>
      <c r="J6" s="10"/>
      <c r="K6" s="10"/>
      <c r="L6" s="10"/>
      <c r="M6" s="12"/>
      <c r="N6" s="10"/>
      <c r="O6" s="10"/>
      <c r="P6" s="10"/>
      <c r="Q6" s="10" t="s">
        <v>24</v>
      </c>
      <c r="R6" s="4" t="s">
        <v>105</v>
      </c>
      <c r="S6" s="4" t="s">
        <v>132</v>
      </c>
      <c r="T6" s="4" t="s">
        <v>3</v>
      </c>
      <c r="U6" s="4" t="s">
        <v>69</v>
      </c>
      <c r="V6" s="5"/>
    </row>
    <row r="7" spans="1:22" ht="14.85" customHeight="1" x14ac:dyDescent="0.2">
      <c r="A7" s="7" t="s">
        <v>59</v>
      </c>
      <c r="B7" s="8" t="s">
        <v>97</v>
      </c>
      <c r="C7" s="10">
        <v>18</v>
      </c>
      <c r="D7" s="10">
        <v>82</v>
      </c>
      <c r="E7" s="10">
        <f>IFERROR((VLOOKUP(D7,PrevodDWGDXF!$A$16:$B$26,2,0)),D7)</f>
        <v>3</v>
      </c>
      <c r="F7" s="52">
        <v>1</v>
      </c>
      <c r="G7" s="52">
        <v>1</v>
      </c>
      <c r="H7" s="10" t="str">
        <f>IFERROR((VLOOKUP(G7,PrevodDWGDXF!$A$4:$B$9,2,0)),G7)</f>
        <v>( Dot )</v>
      </c>
      <c r="I7" s="40"/>
      <c r="J7" s="10"/>
      <c r="K7" s="10"/>
      <c r="L7" s="10"/>
      <c r="M7" s="12"/>
      <c r="N7" s="10"/>
      <c r="O7" s="10"/>
      <c r="P7" s="10"/>
      <c r="Q7" s="10" t="s">
        <v>24</v>
      </c>
      <c r="R7" s="4" t="s">
        <v>105</v>
      </c>
      <c r="S7" s="4" t="s">
        <v>75</v>
      </c>
      <c r="T7" s="4" t="s">
        <v>3</v>
      </c>
      <c r="U7" s="4" t="s">
        <v>69</v>
      </c>
      <c r="V7" s="5"/>
    </row>
    <row r="8" spans="1:22" s="1" customFormat="1" ht="14.85" customHeight="1" x14ac:dyDescent="0.2">
      <c r="A8" s="7" t="s">
        <v>59</v>
      </c>
      <c r="B8" s="7" t="s">
        <v>90</v>
      </c>
      <c r="C8" s="9" t="s">
        <v>27</v>
      </c>
      <c r="D8" s="10">
        <v>83</v>
      </c>
      <c r="E8" s="10">
        <f>IFERROR((VLOOKUP(D8,PrevodDWGDXF!$A$16:$B$26,2,0)),D8)</f>
        <v>1</v>
      </c>
      <c r="F8" s="51" t="s">
        <v>20</v>
      </c>
      <c r="G8" s="52">
        <v>0</v>
      </c>
      <c r="H8" s="10">
        <f>IFERROR((VLOOKUP(G8,PrevodDWGDXF!$A$4:$B$9,2,0)),G8)</f>
        <v>0</v>
      </c>
      <c r="I8" s="39"/>
      <c r="J8" s="9"/>
      <c r="K8" s="9"/>
      <c r="L8" s="9"/>
      <c r="M8" s="9"/>
      <c r="N8" s="9"/>
      <c r="O8" s="9"/>
      <c r="P8" s="9"/>
      <c r="Q8" s="9" t="s">
        <v>24</v>
      </c>
      <c r="R8" s="4" t="s">
        <v>104</v>
      </c>
      <c r="S8" s="4" t="s">
        <v>133</v>
      </c>
      <c r="T8" s="4" t="s">
        <v>3</v>
      </c>
      <c r="U8" s="4" t="s">
        <v>69</v>
      </c>
      <c r="V8" s="27"/>
    </row>
    <row r="9" spans="1:22" ht="14.85" customHeight="1" x14ac:dyDescent="0.2">
      <c r="A9" s="7" t="s">
        <v>59</v>
      </c>
      <c r="B9" s="8" t="s">
        <v>98</v>
      </c>
      <c r="C9" s="10">
        <v>28</v>
      </c>
      <c r="D9" s="10">
        <v>83</v>
      </c>
      <c r="E9" s="10">
        <f>IFERROR((VLOOKUP(D9,PrevodDWGDXF!$A$16:$B$26,2,0)),D9)</f>
        <v>1</v>
      </c>
      <c r="F9" s="51" t="s">
        <v>20</v>
      </c>
      <c r="G9" s="52">
        <v>1</v>
      </c>
      <c r="H9" s="10" t="str">
        <f>IFERROR((VLOOKUP(G9,PrevodDWGDXF!$A$4:$B$9,2,0)),G9)</f>
        <v>( Dot )</v>
      </c>
      <c r="I9" s="40"/>
      <c r="J9" s="10"/>
      <c r="K9" s="10"/>
      <c r="L9" s="10"/>
      <c r="M9" s="12"/>
      <c r="N9" s="10"/>
      <c r="O9" s="10"/>
      <c r="P9" s="10"/>
      <c r="Q9" s="10" t="s">
        <v>24</v>
      </c>
      <c r="R9" s="4" t="s">
        <v>104</v>
      </c>
      <c r="S9" s="4" t="s">
        <v>76</v>
      </c>
      <c r="T9" s="4" t="s">
        <v>3</v>
      </c>
      <c r="U9" s="4" t="s">
        <v>69</v>
      </c>
      <c r="V9" s="5"/>
    </row>
    <row r="10" spans="1:22" ht="14.85" customHeight="1" x14ac:dyDescent="0.2">
      <c r="A10" s="7" t="s">
        <v>59</v>
      </c>
      <c r="B10" s="8" t="s">
        <v>91</v>
      </c>
      <c r="C10" s="9" t="s">
        <v>27</v>
      </c>
      <c r="D10" s="10">
        <v>83</v>
      </c>
      <c r="E10" s="10">
        <f>IFERROR((VLOOKUP(D10,PrevodDWGDXF!$A$16:$B$26,2,0)),D10)</f>
        <v>1</v>
      </c>
      <c r="F10" s="52">
        <v>1</v>
      </c>
      <c r="G10" s="52">
        <v>0</v>
      </c>
      <c r="H10" s="10">
        <f>IFERROR((VLOOKUP(G10,PrevodDWGDXF!$A$4:$B$9,2,0)),G10)</f>
        <v>0</v>
      </c>
      <c r="I10" s="40"/>
      <c r="J10" s="10"/>
      <c r="K10" s="10"/>
      <c r="L10" s="10"/>
      <c r="M10" s="12"/>
      <c r="N10" s="10"/>
      <c r="O10" s="10"/>
      <c r="P10" s="10"/>
      <c r="Q10" s="10" t="s">
        <v>24</v>
      </c>
      <c r="R10" s="4" t="s">
        <v>105</v>
      </c>
      <c r="S10" s="4" t="s">
        <v>134</v>
      </c>
      <c r="T10" s="4" t="s">
        <v>3</v>
      </c>
      <c r="U10" s="4" t="s">
        <v>69</v>
      </c>
      <c r="V10" s="5"/>
    </row>
    <row r="11" spans="1:22" ht="14.85" customHeight="1" x14ac:dyDescent="0.2">
      <c r="A11" s="7" t="s">
        <v>59</v>
      </c>
      <c r="B11" s="8" t="s">
        <v>99</v>
      </c>
      <c r="C11" s="10">
        <v>28</v>
      </c>
      <c r="D11" s="10">
        <v>83</v>
      </c>
      <c r="E11" s="10">
        <f>IFERROR((VLOOKUP(D11,PrevodDWGDXF!$A$16:$B$26,2,0)),D11)</f>
        <v>1</v>
      </c>
      <c r="F11" s="52">
        <v>1</v>
      </c>
      <c r="G11" s="52">
        <v>1</v>
      </c>
      <c r="H11" s="10" t="str">
        <f>IFERROR((VLOOKUP(G11,PrevodDWGDXF!$A$4:$B$9,2,0)),G11)</f>
        <v>( Dot )</v>
      </c>
      <c r="I11" s="40"/>
      <c r="J11" s="10"/>
      <c r="K11" s="10"/>
      <c r="L11" s="10"/>
      <c r="M11" s="12"/>
      <c r="N11" s="10"/>
      <c r="O11" s="10"/>
      <c r="P11" s="10"/>
      <c r="Q11" s="10" t="s">
        <v>24</v>
      </c>
      <c r="R11" s="4" t="s">
        <v>105</v>
      </c>
      <c r="S11" s="4" t="s">
        <v>77</v>
      </c>
      <c r="T11" s="4" t="s">
        <v>3</v>
      </c>
      <c r="U11" s="4" t="s">
        <v>69</v>
      </c>
      <c r="V11" s="5"/>
    </row>
    <row r="12" spans="1:22" s="1" customFormat="1" ht="14.85" customHeight="1" x14ac:dyDescent="0.2">
      <c r="A12" s="7" t="s">
        <v>59</v>
      </c>
      <c r="B12" s="7" t="s">
        <v>92</v>
      </c>
      <c r="C12" s="9" t="s">
        <v>37</v>
      </c>
      <c r="D12" s="10">
        <v>81</v>
      </c>
      <c r="E12" s="10">
        <f>IFERROR((VLOOKUP(D12,PrevodDWGDXF!$A$16:$B$26,2,0)),D12)</f>
        <v>5</v>
      </c>
      <c r="F12" s="51" t="s">
        <v>20</v>
      </c>
      <c r="G12" s="52">
        <v>0</v>
      </c>
      <c r="H12" s="10">
        <f>IFERROR((VLOOKUP(G12,PrevodDWGDXF!$A$4:$B$9,2,0)),G12)</f>
        <v>0</v>
      </c>
      <c r="I12" s="39"/>
      <c r="J12" s="9"/>
      <c r="K12" s="9"/>
      <c r="L12" s="9"/>
      <c r="M12" s="9"/>
      <c r="N12" s="9"/>
      <c r="O12" s="9"/>
      <c r="P12" s="9"/>
      <c r="Q12" s="9" t="s">
        <v>24</v>
      </c>
      <c r="R12" s="4" t="s">
        <v>104</v>
      </c>
      <c r="S12" s="4" t="s">
        <v>135</v>
      </c>
      <c r="T12" s="4" t="s">
        <v>3</v>
      </c>
      <c r="U12" s="4" t="s">
        <v>69</v>
      </c>
      <c r="V12" s="27"/>
    </row>
    <row r="13" spans="1:22" ht="14.85" customHeight="1" x14ac:dyDescent="0.2">
      <c r="A13" s="7" t="s">
        <v>59</v>
      </c>
      <c r="B13" s="8" t="s">
        <v>100</v>
      </c>
      <c r="C13" s="10">
        <v>38</v>
      </c>
      <c r="D13" s="10">
        <v>81</v>
      </c>
      <c r="E13" s="10">
        <f>IFERROR((VLOOKUP(D13,PrevodDWGDXF!$A$16:$B$26,2,0)),D13)</f>
        <v>5</v>
      </c>
      <c r="F13" s="51" t="s">
        <v>20</v>
      </c>
      <c r="G13" s="52">
        <v>1</v>
      </c>
      <c r="H13" s="10" t="str">
        <f>IFERROR((VLOOKUP(G13,PrevodDWGDXF!$A$4:$B$9,2,0)),G13)</f>
        <v>( Dot )</v>
      </c>
      <c r="I13" s="40"/>
      <c r="J13" s="10"/>
      <c r="K13" s="10"/>
      <c r="L13" s="10"/>
      <c r="M13" s="12"/>
      <c r="N13" s="10"/>
      <c r="O13" s="10"/>
      <c r="P13" s="10"/>
      <c r="Q13" s="10" t="s">
        <v>24</v>
      </c>
      <c r="R13" s="4" t="s">
        <v>104</v>
      </c>
      <c r="S13" s="4" t="s">
        <v>78</v>
      </c>
      <c r="T13" s="4" t="s">
        <v>3</v>
      </c>
      <c r="U13" s="4" t="s">
        <v>69</v>
      </c>
      <c r="V13" s="5"/>
    </row>
    <row r="14" spans="1:22" s="1" customFormat="1" ht="14.85" customHeight="1" x14ac:dyDescent="0.2">
      <c r="A14" s="7" t="s">
        <v>59</v>
      </c>
      <c r="B14" s="7" t="s">
        <v>93</v>
      </c>
      <c r="C14" s="9" t="s">
        <v>37</v>
      </c>
      <c r="D14" s="10">
        <v>81</v>
      </c>
      <c r="E14" s="10">
        <f>IFERROR((VLOOKUP(D14,PrevodDWGDXF!$A$16:$B$26,2,0)),D14)</f>
        <v>5</v>
      </c>
      <c r="F14" s="51" t="s">
        <v>23</v>
      </c>
      <c r="G14" s="52">
        <v>0</v>
      </c>
      <c r="H14" s="10">
        <f>IFERROR((VLOOKUP(G14,PrevodDWGDXF!$A$4:$B$9,2,0)),G14)</f>
        <v>0</v>
      </c>
      <c r="I14" s="39"/>
      <c r="J14" s="9"/>
      <c r="K14" s="9"/>
      <c r="L14" s="9"/>
      <c r="M14" s="9"/>
      <c r="N14" s="9"/>
      <c r="O14" s="9"/>
      <c r="P14" s="9"/>
      <c r="Q14" s="9" t="s">
        <v>24</v>
      </c>
      <c r="R14" s="4" t="s">
        <v>105</v>
      </c>
      <c r="S14" s="4" t="s">
        <v>136</v>
      </c>
      <c r="T14" s="4" t="s">
        <v>3</v>
      </c>
      <c r="U14" s="4" t="s">
        <v>69</v>
      </c>
      <c r="V14" s="27"/>
    </row>
    <row r="15" spans="1:22" ht="14.85" customHeight="1" x14ac:dyDescent="0.2">
      <c r="A15" s="7" t="s">
        <v>59</v>
      </c>
      <c r="B15" s="8" t="s">
        <v>101</v>
      </c>
      <c r="C15" s="10">
        <v>38</v>
      </c>
      <c r="D15" s="10">
        <v>81</v>
      </c>
      <c r="E15" s="10">
        <f>IFERROR((VLOOKUP(D15,PrevodDWGDXF!$A$16:$B$26,2,0)),D15)</f>
        <v>5</v>
      </c>
      <c r="F15" s="51" t="s">
        <v>23</v>
      </c>
      <c r="G15" s="52">
        <v>1</v>
      </c>
      <c r="H15" s="10" t="str">
        <f>IFERROR((VLOOKUP(G15,PrevodDWGDXF!$A$4:$B$9,2,0)),G15)</f>
        <v>( Dot )</v>
      </c>
      <c r="I15" s="40"/>
      <c r="J15" s="10"/>
      <c r="K15" s="10"/>
      <c r="L15" s="10"/>
      <c r="M15" s="12"/>
      <c r="N15" s="10"/>
      <c r="O15" s="10"/>
      <c r="P15" s="10"/>
      <c r="Q15" s="10" t="s">
        <v>24</v>
      </c>
      <c r="R15" s="4" t="s">
        <v>105</v>
      </c>
      <c r="S15" s="4" t="s">
        <v>79</v>
      </c>
      <c r="T15" s="4" t="s">
        <v>3</v>
      </c>
      <c r="U15" s="4" t="s">
        <v>69</v>
      </c>
      <c r="V15" s="5"/>
    </row>
    <row r="16" spans="1:22" s="1" customFormat="1" ht="14.85" customHeight="1" x14ac:dyDescent="0.2">
      <c r="A16" s="7" t="s">
        <v>59</v>
      </c>
      <c r="B16" s="7" t="s">
        <v>94</v>
      </c>
      <c r="C16" s="9" t="s">
        <v>72</v>
      </c>
      <c r="D16" s="10">
        <v>85</v>
      </c>
      <c r="E16" s="10">
        <f>IFERROR((VLOOKUP(D16,PrevodDWGDXF!$A$16:$B$26,2,0)),D16)</f>
        <v>6</v>
      </c>
      <c r="F16" s="51" t="s">
        <v>20</v>
      </c>
      <c r="G16" s="52">
        <v>0</v>
      </c>
      <c r="H16" s="10">
        <f>IFERROR((VLOOKUP(G16,PrevodDWGDXF!$A$4:$B$9,2,0)),G16)</f>
        <v>0</v>
      </c>
      <c r="I16" s="39"/>
      <c r="J16" s="9"/>
      <c r="K16" s="9"/>
      <c r="L16" s="9"/>
      <c r="M16" s="9"/>
      <c r="N16" s="9"/>
      <c r="O16" s="9"/>
      <c r="P16" s="9"/>
      <c r="Q16" s="9" t="s">
        <v>24</v>
      </c>
      <c r="R16" s="4" t="s">
        <v>104</v>
      </c>
      <c r="S16" s="4" t="s">
        <v>137</v>
      </c>
      <c r="T16" s="4" t="s">
        <v>3</v>
      </c>
      <c r="U16" s="4" t="s">
        <v>69</v>
      </c>
      <c r="V16" s="27"/>
    </row>
    <row r="17" spans="1:22" s="1" customFormat="1" ht="14.85" customHeight="1" x14ac:dyDescent="0.2">
      <c r="A17" s="7" t="s">
        <v>59</v>
      </c>
      <c r="B17" s="7" t="s">
        <v>102</v>
      </c>
      <c r="C17" s="9" t="s">
        <v>31</v>
      </c>
      <c r="D17" s="10">
        <v>85</v>
      </c>
      <c r="E17" s="10">
        <f>IFERROR((VLOOKUP(D17,PrevodDWGDXF!$A$16:$B$26,2,0)),D17)</f>
        <v>6</v>
      </c>
      <c r="F17" s="51" t="s">
        <v>20</v>
      </c>
      <c r="G17" s="52">
        <v>0</v>
      </c>
      <c r="H17" s="10">
        <f>IFERROR((VLOOKUP(G17,PrevodDWGDXF!$A$4:$B$9,2,0)),G17)</f>
        <v>0</v>
      </c>
      <c r="I17" s="39"/>
      <c r="J17" s="9"/>
      <c r="K17" s="9"/>
      <c r="L17" s="9"/>
      <c r="M17" s="9"/>
      <c r="N17" s="9"/>
      <c r="O17" s="9"/>
      <c r="P17" s="9"/>
      <c r="Q17" s="9" t="s">
        <v>24</v>
      </c>
      <c r="R17" s="4" t="s">
        <v>104</v>
      </c>
      <c r="S17" s="4" t="s">
        <v>80</v>
      </c>
      <c r="T17" s="4" t="s">
        <v>3</v>
      </c>
      <c r="U17" s="4" t="s">
        <v>69</v>
      </c>
      <c r="V17" s="27"/>
    </row>
    <row r="18" spans="1:22" s="1" customFormat="1" ht="14.85" customHeight="1" x14ac:dyDescent="0.2">
      <c r="A18" s="7" t="s">
        <v>59</v>
      </c>
      <c r="B18" s="7" t="s">
        <v>95</v>
      </c>
      <c r="C18" s="9" t="s">
        <v>72</v>
      </c>
      <c r="D18" s="10">
        <v>85</v>
      </c>
      <c r="E18" s="10">
        <f>IFERROR((VLOOKUP(D18,PrevodDWGDXF!$A$16:$B$26,2,0)),D18)</f>
        <v>6</v>
      </c>
      <c r="F18" s="51" t="s">
        <v>23</v>
      </c>
      <c r="G18" s="52">
        <v>0</v>
      </c>
      <c r="H18" s="10">
        <f>IFERROR((VLOOKUP(G18,PrevodDWGDXF!$A$4:$B$9,2,0)),G18)</f>
        <v>0</v>
      </c>
      <c r="I18" s="39"/>
      <c r="J18" s="9"/>
      <c r="K18" s="9"/>
      <c r="L18" s="9"/>
      <c r="M18" s="9"/>
      <c r="N18" s="9"/>
      <c r="O18" s="9"/>
      <c r="P18" s="9"/>
      <c r="Q18" s="9" t="s">
        <v>24</v>
      </c>
      <c r="R18" s="4" t="s">
        <v>105</v>
      </c>
      <c r="S18" s="4" t="s">
        <v>138</v>
      </c>
      <c r="T18" s="4" t="s">
        <v>3</v>
      </c>
      <c r="U18" s="4" t="s">
        <v>69</v>
      </c>
      <c r="V18" s="27"/>
    </row>
    <row r="19" spans="1:22" s="1" customFormat="1" ht="14.85" customHeight="1" x14ac:dyDescent="0.2">
      <c r="A19" s="7" t="s">
        <v>59</v>
      </c>
      <c r="B19" s="7" t="s">
        <v>103</v>
      </c>
      <c r="C19" s="9" t="s">
        <v>31</v>
      </c>
      <c r="D19" s="10">
        <v>85</v>
      </c>
      <c r="E19" s="10">
        <f>IFERROR((VLOOKUP(D19,PrevodDWGDXF!$A$16:$B$26,2,0)),D19)</f>
        <v>6</v>
      </c>
      <c r="F19" s="51" t="s">
        <v>23</v>
      </c>
      <c r="G19" s="52">
        <v>0</v>
      </c>
      <c r="H19" s="10">
        <f>IFERROR((VLOOKUP(G19,PrevodDWGDXF!$A$4:$B$9,2,0)),G19)</f>
        <v>0</v>
      </c>
      <c r="I19" s="39"/>
      <c r="J19" s="9"/>
      <c r="K19" s="9"/>
      <c r="L19" s="9"/>
      <c r="M19" s="9"/>
      <c r="N19" s="9"/>
      <c r="O19" s="9"/>
      <c r="P19" s="9"/>
      <c r="Q19" s="9" t="s">
        <v>24</v>
      </c>
      <c r="R19" s="4" t="s">
        <v>105</v>
      </c>
      <c r="S19" s="4" t="s">
        <v>81</v>
      </c>
      <c r="T19" s="4" t="s">
        <v>3</v>
      </c>
      <c r="U19" s="4" t="s">
        <v>69</v>
      </c>
      <c r="V19" s="27"/>
    </row>
    <row r="20" spans="1:22" ht="14.85" customHeight="1" x14ac:dyDescent="0.2">
      <c r="A20" s="32" t="s">
        <v>60</v>
      </c>
      <c r="B20" s="20" t="s">
        <v>36</v>
      </c>
      <c r="C20" s="24"/>
      <c r="D20" s="24"/>
      <c r="E20" s="24"/>
      <c r="F20" s="53"/>
      <c r="G20" s="53"/>
      <c r="H20" s="24"/>
      <c r="I20" s="41"/>
      <c r="J20" s="24"/>
      <c r="K20" s="24"/>
      <c r="L20" s="24"/>
      <c r="M20" s="25"/>
      <c r="N20" s="24"/>
      <c r="O20" s="24"/>
      <c r="P20" s="24"/>
      <c r="Q20" s="24"/>
      <c r="R20" s="22"/>
      <c r="S20" s="22"/>
      <c r="T20" s="22"/>
      <c r="U20" s="22"/>
      <c r="V20" s="22"/>
    </row>
    <row r="21" spans="1:22" ht="14.85" customHeight="1" x14ac:dyDescent="0.2">
      <c r="A21" s="33" t="s">
        <v>60</v>
      </c>
      <c r="B21" s="18" t="s">
        <v>71</v>
      </c>
      <c r="C21" s="10">
        <v>21</v>
      </c>
      <c r="D21" s="10">
        <v>83</v>
      </c>
      <c r="E21" s="10">
        <f>IFERROR((VLOOKUP(D21,PrevodDWGDXF!$A$16:$B$26,2,0)),D21)</f>
        <v>1</v>
      </c>
      <c r="F21" s="52">
        <v>0</v>
      </c>
      <c r="G21" s="52">
        <v>0</v>
      </c>
      <c r="H21" s="10">
        <f>IFERROR((VLOOKUP(G21,PrevodDWGDXF!$A$4:$B$9,2,0)),G21)</f>
        <v>0</v>
      </c>
      <c r="I21" s="40"/>
      <c r="J21" s="10"/>
      <c r="K21" s="10" t="s">
        <v>44</v>
      </c>
      <c r="L21" s="10" t="s">
        <v>21</v>
      </c>
      <c r="M21" s="12" t="s">
        <v>30</v>
      </c>
      <c r="N21" s="10"/>
      <c r="O21" s="10"/>
      <c r="P21" s="10"/>
      <c r="Q21" s="10">
        <v>2</v>
      </c>
      <c r="R21" s="6" t="s">
        <v>67</v>
      </c>
      <c r="S21" s="5"/>
      <c r="T21" s="5" t="s">
        <v>4</v>
      </c>
      <c r="U21" s="5" t="s">
        <v>41</v>
      </c>
      <c r="V21" s="5"/>
    </row>
    <row r="22" spans="1:22" ht="14.85" customHeight="1" x14ac:dyDescent="0.2">
      <c r="A22" s="33" t="s">
        <v>60</v>
      </c>
      <c r="B22" s="18" t="s">
        <v>18</v>
      </c>
      <c r="C22" s="10">
        <v>21</v>
      </c>
      <c r="D22" s="10">
        <v>83</v>
      </c>
      <c r="E22" s="10">
        <f>IFERROR((VLOOKUP(D22,PrevodDWGDXF!$A$16:$B$26,2,0)),D22)</f>
        <v>1</v>
      </c>
      <c r="F22" s="52">
        <v>0</v>
      </c>
      <c r="G22" s="52">
        <v>0</v>
      </c>
      <c r="H22" s="10">
        <f>IFERROR((VLOOKUP(G22,PrevodDWGDXF!$A$4:$B$9,2,0)),G22)</f>
        <v>0</v>
      </c>
      <c r="I22" s="40"/>
      <c r="J22" s="10"/>
      <c r="K22" s="10" t="s">
        <v>44</v>
      </c>
      <c r="L22" s="10" t="s">
        <v>28</v>
      </c>
      <c r="M22" s="12" t="s">
        <v>30</v>
      </c>
      <c r="N22" s="10"/>
      <c r="O22" s="10"/>
      <c r="P22" s="10"/>
      <c r="Q22" s="10">
        <v>2</v>
      </c>
      <c r="R22" s="5" t="s">
        <v>68</v>
      </c>
      <c r="S22" s="5" t="s">
        <v>82</v>
      </c>
      <c r="T22" s="5" t="s">
        <v>4</v>
      </c>
      <c r="U22" s="5" t="s">
        <v>41</v>
      </c>
      <c r="V22" s="5"/>
    </row>
    <row r="23" spans="1:22" ht="14.85" customHeight="1" x14ac:dyDescent="0.2">
      <c r="A23" s="33" t="s">
        <v>60</v>
      </c>
      <c r="B23" s="18" t="s">
        <v>17</v>
      </c>
      <c r="C23" s="10">
        <v>31</v>
      </c>
      <c r="D23" s="10">
        <v>81</v>
      </c>
      <c r="E23" s="10">
        <f>IFERROR((VLOOKUP(D23,PrevodDWGDXF!$A$16:$B$26,2,0)),D23)</f>
        <v>5</v>
      </c>
      <c r="F23" s="52">
        <v>0</v>
      </c>
      <c r="G23" s="52">
        <v>0</v>
      </c>
      <c r="H23" s="10">
        <f>IFERROR((VLOOKUP(G23,PrevodDWGDXF!$A$4:$B$9,2,0)),G23)</f>
        <v>0</v>
      </c>
      <c r="I23" s="40"/>
      <c r="J23" s="10"/>
      <c r="K23" s="10" t="s">
        <v>44</v>
      </c>
      <c r="L23" s="10" t="s">
        <v>28</v>
      </c>
      <c r="M23" s="12" t="s">
        <v>30</v>
      </c>
      <c r="N23" s="10"/>
      <c r="O23" s="10"/>
      <c r="P23" s="10"/>
      <c r="Q23" s="10">
        <v>2</v>
      </c>
      <c r="R23" s="5" t="s">
        <v>68</v>
      </c>
      <c r="S23" s="5" t="s">
        <v>83</v>
      </c>
      <c r="T23" s="5" t="s">
        <v>4</v>
      </c>
      <c r="U23" s="5" t="s">
        <v>41</v>
      </c>
      <c r="V23" s="5"/>
    </row>
    <row r="24" spans="1:22" ht="14.85" customHeight="1" x14ac:dyDescent="0.2">
      <c r="A24" s="33" t="s">
        <v>60</v>
      </c>
      <c r="B24" s="18" t="s">
        <v>16</v>
      </c>
      <c r="C24" s="10">
        <v>41</v>
      </c>
      <c r="D24" s="10">
        <v>85</v>
      </c>
      <c r="E24" s="10">
        <f>IFERROR((VLOOKUP(D24,PrevodDWGDXF!$A$16:$B$26,2,0)),D24)</f>
        <v>6</v>
      </c>
      <c r="F24" s="52">
        <v>0</v>
      </c>
      <c r="G24" s="52">
        <v>0</v>
      </c>
      <c r="H24" s="10">
        <f>IFERROR((VLOOKUP(G24,PrevodDWGDXF!$A$4:$B$9,2,0)),G24)</f>
        <v>0</v>
      </c>
      <c r="I24" s="40"/>
      <c r="J24" s="10"/>
      <c r="K24" s="10" t="s">
        <v>44</v>
      </c>
      <c r="L24" s="10" t="s">
        <v>28</v>
      </c>
      <c r="M24" s="12" t="s">
        <v>30</v>
      </c>
      <c r="N24" s="10"/>
      <c r="O24" s="10"/>
      <c r="P24" s="10"/>
      <c r="Q24" s="10">
        <v>2</v>
      </c>
      <c r="R24" s="5" t="s">
        <v>68</v>
      </c>
      <c r="S24" s="5" t="s">
        <v>84</v>
      </c>
      <c r="T24" s="5" t="s">
        <v>4</v>
      </c>
      <c r="U24" s="5" t="s">
        <v>41</v>
      </c>
      <c r="V24" s="5"/>
    </row>
    <row r="25" spans="1:22" s="17" customFormat="1" ht="14.85" customHeight="1" x14ac:dyDescent="0.2">
      <c r="A25" s="33" t="s">
        <v>60</v>
      </c>
      <c r="B25" s="18" t="s">
        <v>140</v>
      </c>
      <c r="C25" s="15">
        <v>41</v>
      </c>
      <c r="D25" s="15">
        <v>0</v>
      </c>
      <c r="E25" s="15">
        <f>IFERROR((VLOOKUP(D25,PrevodDWGDXF!$A$16:$B$26,2,0)),D25)</f>
        <v>0</v>
      </c>
      <c r="F25" s="54">
        <v>0</v>
      </c>
      <c r="G25" s="54">
        <v>0</v>
      </c>
      <c r="H25" s="15">
        <f>IFERROR((VLOOKUP(G25,PrevodDWGDXF!$A$4:$B$9,2,0)),G25)</f>
        <v>0</v>
      </c>
      <c r="I25" s="42"/>
      <c r="J25" s="15"/>
      <c r="K25" s="15" t="s">
        <v>44</v>
      </c>
      <c r="L25" s="15" t="s">
        <v>28</v>
      </c>
      <c r="M25" s="16" t="s">
        <v>30</v>
      </c>
      <c r="N25" s="15"/>
      <c r="O25" s="15"/>
      <c r="P25" s="15"/>
      <c r="Q25" s="15">
        <v>2</v>
      </c>
      <c r="R25" s="14" t="s">
        <v>68</v>
      </c>
      <c r="S25" s="14" t="s">
        <v>141</v>
      </c>
      <c r="T25" s="14" t="s">
        <v>4</v>
      </c>
      <c r="U25" s="14" t="s">
        <v>41</v>
      </c>
      <c r="V25" s="14"/>
    </row>
    <row r="26" spans="1:22" ht="14.85" customHeight="1" x14ac:dyDescent="0.2">
      <c r="A26" s="33" t="s">
        <v>60</v>
      </c>
      <c r="B26" s="18" t="s">
        <v>15</v>
      </c>
      <c r="C26" s="10">
        <v>11</v>
      </c>
      <c r="D26" s="10">
        <v>82</v>
      </c>
      <c r="E26" s="10">
        <f>IFERROR((VLOOKUP(D26,PrevodDWGDXF!$A$16:$B$26,2,0)),D26)</f>
        <v>3</v>
      </c>
      <c r="F26" s="52">
        <v>0</v>
      </c>
      <c r="G26" s="52">
        <v>0</v>
      </c>
      <c r="H26" s="10">
        <f>IFERROR((VLOOKUP(G26,PrevodDWGDXF!$A$4:$B$9,2,0)),G26)</f>
        <v>0</v>
      </c>
      <c r="I26" s="40"/>
      <c r="J26" s="10"/>
      <c r="K26" s="10" t="s">
        <v>44</v>
      </c>
      <c r="L26" s="10" t="s">
        <v>29</v>
      </c>
      <c r="M26" s="12" t="s">
        <v>30</v>
      </c>
      <c r="N26" s="10"/>
      <c r="O26" s="10"/>
      <c r="P26" s="10"/>
      <c r="Q26" s="10">
        <v>2</v>
      </c>
      <c r="R26" s="5" t="s">
        <v>62</v>
      </c>
      <c r="S26" s="5" t="s">
        <v>85</v>
      </c>
      <c r="T26" s="5" t="s">
        <v>4</v>
      </c>
      <c r="U26" s="5" t="s">
        <v>41</v>
      </c>
      <c r="V26" s="5"/>
    </row>
    <row r="27" spans="1:22" ht="14.85" customHeight="1" x14ac:dyDescent="0.2">
      <c r="A27" s="33" t="s">
        <v>60</v>
      </c>
      <c r="B27" s="18" t="s">
        <v>14</v>
      </c>
      <c r="C27" s="10">
        <v>21</v>
      </c>
      <c r="D27" s="10">
        <v>83</v>
      </c>
      <c r="E27" s="10">
        <f>IFERROR((VLOOKUP(D27,PrevodDWGDXF!$A$16:$B$26,2,0)),D27)</f>
        <v>1</v>
      </c>
      <c r="F27" s="52">
        <v>0</v>
      </c>
      <c r="G27" s="52">
        <v>0</v>
      </c>
      <c r="H27" s="10">
        <f>IFERROR((VLOOKUP(G27,PrevodDWGDXF!$A$4:$B$9,2,0)),G27)</f>
        <v>0</v>
      </c>
      <c r="I27" s="40"/>
      <c r="J27" s="10"/>
      <c r="K27" s="10" t="s">
        <v>44</v>
      </c>
      <c r="L27" s="10" t="s">
        <v>29</v>
      </c>
      <c r="M27" s="12" t="s">
        <v>30</v>
      </c>
      <c r="N27" s="10"/>
      <c r="O27" s="10"/>
      <c r="P27" s="10"/>
      <c r="Q27" s="10">
        <v>2</v>
      </c>
      <c r="R27" s="5" t="s">
        <v>62</v>
      </c>
      <c r="S27" s="5" t="s">
        <v>82</v>
      </c>
      <c r="T27" s="5" t="s">
        <v>4</v>
      </c>
      <c r="U27" s="5" t="s">
        <v>41</v>
      </c>
      <c r="V27" s="5"/>
    </row>
    <row r="28" spans="1:22" ht="14.85" customHeight="1" x14ac:dyDescent="0.2">
      <c r="A28" s="33" t="s">
        <v>60</v>
      </c>
      <c r="B28" s="18" t="s">
        <v>64</v>
      </c>
      <c r="C28" s="10">
        <v>31</v>
      </c>
      <c r="D28" s="10">
        <v>81</v>
      </c>
      <c r="E28" s="10">
        <f>IFERROR((VLOOKUP(D28,PrevodDWGDXF!$A$16:$B$26,2,0)),D28)</f>
        <v>5</v>
      </c>
      <c r="F28" s="52">
        <v>0</v>
      </c>
      <c r="G28" s="52">
        <v>0</v>
      </c>
      <c r="H28" s="10">
        <f>IFERROR((VLOOKUP(G28,PrevodDWGDXF!$A$4:$B$9,2,0)),G28)</f>
        <v>0</v>
      </c>
      <c r="I28" s="40"/>
      <c r="J28" s="10"/>
      <c r="K28" s="10" t="s">
        <v>44</v>
      </c>
      <c r="L28" s="10" t="s">
        <v>29</v>
      </c>
      <c r="M28" s="12" t="s">
        <v>30</v>
      </c>
      <c r="N28" s="10"/>
      <c r="O28" s="10"/>
      <c r="P28" s="10"/>
      <c r="Q28" s="10">
        <v>2</v>
      </c>
      <c r="R28" s="5" t="s">
        <v>62</v>
      </c>
      <c r="S28" s="5" t="s">
        <v>83</v>
      </c>
      <c r="T28" s="5" t="s">
        <v>4</v>
      </c>
      <c r="U28" s="5" t="s">
        <v>41</v>
      </c>
      <c r="V28" s="5"/>
    </row>
    <row r="29" spans="1:22" ht="14.85" customHeight="1" x14ac:dyDescent="0.2">
      <c r="A29" s="33" t="s">
        <v>60</v>
      </c>
      <c r="B29" s="18" t="s">
        <v>63</v>
      </c>
      <c r="C29" s="10">
        <v>41</v>
      </c>
      <c r="D29" s="10">
        <v>85</v>
      </c>
      <c r="E29" s="10">
        <f>IFERROR((VLOOKUP(D29,PrevodDWGDXF!$A$16:$B$26,2,0)),D29)</f>
        <v>6</v>
      </c>
      <c r="F29" s="52">
        <v>0</v>
      </c>
      <c r="G29" s="52">
        <v>0</v>
      </c>
      <c r="H29" s="10">
        <f>IFERROR((VLOOKUP(G29,PrevodDWGDXF!$A$4:$B$9,2,0)),G29)</f>
        <v>0</v>
      </c>
      <c r="I29" s="40"/>
      <c r="J29" s="10"/>
      <c r="K29" s="10" t="s">
        <v>44</v>
      </c>
      <c r="L29" s="10" t="s">
        <v>29</v>
      </c>
      <c r="M29" s="12" t="s">
        <v>30</v>
      </c>
      <c r="N29" s="10"/>
      <c r="O29" s="10"/>
      <c r="P29" s="10"/>
      <c r="Q29" s="10">
        <v>2</v>
      </c>
      <c r="R29" s="5" t="s">
        <v>62</v>
      </c>
      <c r="S29" s="5" t="s">
        <v>84</v>
      </c>
      <c r="T29" s="5" t="s">
        <v>4</v>
      </c>
      <c r="U29" s="5" t="s">
        <v>41</v>
      </c>
      <c r="V29" s="5"/>
    </row>
    <row r="30" spans="1:22" s="1" customFormat="1" ht="14.85" customHeight="1" x14ac:dyDescent="0.2">
      <c r="A30" s="33" t="s">
        <v>60</v>
      </c>
      <c r="B30" s="7" t="s">
        <v>11</v>
      </c>
      <c r="C30" s="10">
        <v>52</v>
      </c>
      <c r="D30" s="10">
        <v>0</v>
      </c>
      <c r="E30" s="10">
        <f>IFERROR((VLOOKUP(D30,PrevodDWGDXF!$A$16:$B$26,2,0)),D30)</f>
        <v>0</v>
      </c>
      <c r="F30" s="51" t="s">
        <v>19</v>
      </c>
      <c r="G30" s="52">
        <v>0</v>
      </c>
      <c r="H30" s="10">
        <f>IFERROR((VLOOKUP(G30,PrevodDWGDXF!$A$4:$B$9,2,0)),G30)</f>
        <v>0</v>
      </c>
      <c r="I30" s="39"/>
      <c r="J30" s="9"/>
      <c r="K30" s="9" t="s">
        <v>45</v>
      </c>
      <c r="L30" s="9" t="s">
        <v>22</v>
      </c>
      <c r="M30" s="9" t="s">
        <v>30</v>
      </c>
      <c r="N30" s="9"/>
      <c r="O30" s="9"/>
      <c r="P30" s="9"/>
      <c r="Q30" s="9" t="s">
        <v>25</v>
      </c>
      <c r="R30" s="4" t="s">
        <v>12</v>
      </c>
      <c r="S30" s="4"/>
      <c r="T30" s="5" t="s">
        <v>4</v>
      </c>
      <c r="U30" s="5" t="s">
        <v>41</v>
      </c>
      <c r="V30" s="27"/>
    </row>
    <row r="31" spans="1:22" s="1" customFormat="1" ht="14.85" customHeight="1" x14ac:dyDescent="0.2">
      <c r="A31" s="33" t="s">
        <v>60</v>
      </c>
      <c r="B31" s="7" t="s">
        <v>43</v>
      </c>
      <c r="C31" s="10">
        <v>52</v>
      </c>
      <c r="D31" s="10">
        <v>85</v>
      </c>
      <c r="E31" s="10">
        <f>IFERROR((VLOOKUP(D31,PrevodDWGDXF!$A$16:$B$26,2,0)),D31)</f>
        <v>6</v>
      </c>
      <c r="F31" s="51" t="s">
        <v>25</v>
      </c>
      <c r="G31" s="52">
        <v>7</v>
      </c>
      <c r="H31" s="10" t="str">
        <f>IFERROR((VLOOKUP(G31,PrevodDWGDXF!$A$4:$B$9,2,0)),G31)</f>
        <v>( Center )</v>
      </c>
      <c r="I31" s="39"/>
      <c r="J31" s="9"/>
      <c r="K31" s="9"/>
      <c r="L31" s="9"/>
      <c r="M31" s="9"/>
      <c r="N31" s="9"/>
      <c r="O31" s="9"/>
      <c r="P31" s="9"/>
      <c r="Q31" s="9" t="s">
        <v>24</v>
      </c>
      <c r="R31" s="4" t="s">
        <v>9</v>
      </c>
      <c r="S31" s="4" t="s">
        <v>86</v>
      </c>
      <c r="T31" s="5" t="s">
        <v>5</v>
      </c>
      <c r="U31" s="5" t="s">
        <v>69</v>
      </c>
      <c r="V31" s="27"/>
    </row>
    <row r="32" spans="1:22" s="17" customFormat="1" ht="14.85" customHeight="1" x14ac:dyDescent="0.2">
      <c r="A32" s="33" t="s">
        <v>60</v>
      </c>
      <c r="B32" s="8" t="s">
        <v>13</v>
      </c>
      <c r="C32" s="10">
        <v>52</v>
      </c>
      <c r="D32" s="10">
        <v>85</v>
      </c>
      <c r="E32" s="10">
        <f>IFERROR((VLOOKUP(D32,PrevodDWGDXF!$A$16:$B$26,2,0)),D32)</f>
        <v>6</v>
      </c>
      <c r="F32" s="54">
        <v>0</v>
      </c>
      <c r="G32" s="52">
        <v>0</v>
      </c>
      <c r="H32" s="10">
        <f>IFERROR((VLOOKUP(G32,PrevodDWGDXF!$A$4:$B$9,2,0)),G32)</f>
        <v>0</v>
      </c>
      <c r="I32" s="42"/>
      <c r="J32" s="15"/>
      <c r="K32" s="15" t="s">
        <v>45</v>
      </c>
      <c r="L32" s="15" t="s">
        <v>35</v>
      </c>
      <c r="M32" s="15"/>
      <c r="N32" s="15"/>
      <c r="O32" s="16"/>
      <c r="P32" s="16"/>
      <c r="Q32" s="15">
        <v>2</v>
      </c>
      <c r="R32" s="7" t="s">
        <v>9</v>
      </c>
      <c r="S32" s="7" t="s">
        <v>87</v>
      </c>
      <c r="T32" s="5" t="s">
        <v>6</v>
      </c>
      <c r="U32" s="5" t="s">
        <v>41</v>
      </c>
      <c r="V32" s="14"/>
    </row>
    <row r="33" spans="1:22" ht="14.85" customHeight="1" x14ac:dyDescent="0.2">
      <c r="A33" s="30" t="s">
        <v>66</v>
      </c>
      <c r="B33" s="75" t="s">
        <v>142</v>
      </c>
      <c r="C33" s="24"/>
      <c r="D33" s="24"/>
      <c r="E33" s="24"/>
      <c r="F33" s="53"/>
      <c r="G33" s="53"/>
      <c r="H33" s="24"/>
      <c r="I33" s="41"/>
      <c r="J33" s="24"/>
      <c r="K33" s="24"/>
      <c r="L33" s="24"/>
      <c r="M33" s="25"/>
      <c r="N33" s="24"/>
      <c r="O33" s="24"/>
      <c r="P33" s="24"/>
      <c r="Q33" s="24"/>
      <c r="R33" s="22"/>
      <c r="S33" s="22"/>
      <c r="T33" s="22"/>
      <c r="U33" s="22"/>
      <c r="V33" s="22"/>
    </row>
    <row r="34" spans="1:22" ht="14.85" customHeight="1" x14ac:dyDescent="0.2">
      <c r="A34" s="31" t="s">
        <v>66</v>
      </c>
      <c r="B34" s="5" t="s">
        <v>65</v>
      </c>
      <c r="C34" s="10">
        <v>53</v>
      </c>
      <c r="D34" s="10">
        <v>0</v>
      </c>
      <c r="E34" s="10">
        <f>IFERROR((VLOOKUP(D34,PrevodDWGDXF!$A$16:$B$26,2,0)),D34)</f>
        <v>0</v>
      </c>
      <c r="F34" s="52">
        <v>0</v>
      </c>
      <c r="G34" s="52">
        <v>2</v>
      </c>
      <c r="H34" s="10" t="str">
        <f>IFERROR((VLOOKUP(G34,PrevodDWGDXF!$A$4:$B$9,2,0)),G34)</f>
        <v>( Dashed )</v>
      </c>
      <c r="I34" s="40"/>
      <c r="J34" s="10"/>
      <c r="K34" s="10"/>
      <c r="L34" s="10"/>
      <c r="M34" s="12"/>
      <c r="N34" s="10"/>
      <c r="O34" s="10"/>
      <c r="P34" s="10"/>
      <c r="Q34" s="10" t="s">
        <v>24</v>
      </c>
      <c r="R34" s="5" t="s">
        <v>65</v>
      </c>
      <c r="S34" s="7"/>
      <c r="T34" s="5" t="s">
        <v>8</v>
      </c>
      <c r="U34" s="5" t="s">
        <v>69</v>
      </c>
      <c r="V34" s="5"/>
    </row>
    <row r="35" spans="1:22" s="17" customFormat="1" ht="14.85" customHeight="1" x14ac:dyDescent="0.2">
      <c r="A35" s="31" t="s">
        <v>66</v>
      </c>
      <c r="B35" s="8" t="s">
        <v>70</v>
      </c>
      <c r="C35" s="15">
        <v>54</v>
      </c>
      <c r="D35" s="10">
        <v>0</v>
      </c>
      <c r="E35" s="10">
        <f>IFERROR((VLOOKUP(D35,PrevodDWGDXF!$A$16:$B$26,2,0)),D35)</f>
        <v>0</v>
      </c>
      <c r="F35" s="54">
        <v>0</v>
      </c>
      <c r="G35" s="54">
        <v>0</v>
      </c>
      <c r="H35" s="10">
        <f>IFERROR((VLOOKUP(G35,PrevodDWGDXF!$A$4:$B$9,2,0)),G35)</f>
        <v>0</v>
      </c>
      <c r="I35" s="42"/>
      <c r="J35" s="15"/>
      <c r="K35" s="15"/>
      <c r="L35" s="15"/>
      <c r="M35" s="15"/>
      <c r="N35" s="15"/>
      <c r="O35" s="16"/>
      <c r="P35" s="16"/>
      <c r="Q35" s="15" t="s">
        <v>24</v>
      </c>
      <c r="R35" s="7" t="s">
        <v>42</v>
      </c>
      <c r="S35" s="7"/>
      <c r="T35" s="35" t="s">
        <v>8</v>
      </c>
      <c r="U35" s="5" t="s">
        <v>69</v>
      </c>
      <c r="V35" s="14"/>
    </row>
    <row r="36" spans="1:22" ht="14.85" customHeight="1" x14ac:dyDescent="0.2">
      <c r="A36" s="31" t="s">
        <v>66</v>
      </c>
      <c r="B36" s="5" t="s">
        <v>32</v>
      </c>
      <c r="C36" s="10">
        <v>55</v>
      </c>
      <c r="D36" s="10">
        <v>83</v>
      </c>
      <c r="E36" s="10">
        <f>IFERROR((VLOOKUP(D36,PrevodDWGDXF!$A$16:$B$26,2,0)),D36)</f>
        <v>1</v>
      </c>
      <c r="F36" s="52">
        <v>1</v>
      </c>
      <c r="G36" s="52">
        <v>7</v>
      </c>
      <c r="H36" s="10" t="str">
        <f>IFERROR((VLOOKUP(G36,PrevodDWGDXF!$A$4:$B$9,2,0)),G36)</f>
        <v>( Center )</v>
      </c>
      <c r="I36" s="40"/>
      <c r="J36" s="10"/>
      <c r="K36" s="10"/>
      <c r="L36" s="10"/>
      <c r="M36" s="12"/>
      <c r="N36" s="10"/>
      <c r="O36" s="10"/>
      <c r="P36" s="10"/>
      <c r="Q36" s="10" t="s">
        <v>24</v>
      </c>
      <c r="R36" s="5" t="s">
        <v>61</v>
      </c>
      <c r="S36" s="5"/>
      <c r="T36" s="5" t="s">
        <v>7</v>
      </c>
      <c r="U36" s="5" t="s">
        <v>69</v>
      </c>
      <c r="V36" s="5"/>
    </row>
    <row r="37" spans="1:22" s="17" customFormat="1" ht="14.85" customHeight="1" x14ac:dyDescent="0.2">
      <c r="A37" s="31" t="s">
        <v>66</v>
      </c>
      <c r="B37" s="8" t="s">
        <v>33</v>
      </c>
      <c r="C37" s="15">
        <v>56</v>
      </c>
      <c r="D37" s="10">
        <v>86</v>
      </c>
      <c r="E37" s="10" t="str">
        <f>IFERROR((VLOOKUP(D37,PrevodDWGDXF!$A$16:$B$26,2,0)),D37)</f>
        <v>(255,126,0)</v>
      </c>
      <c r="F37" s="54">
        <v>2</v>
      </c>
      <c r="G37" s="54">
        <v>1</v>
      </c>
      <c r="H37" s="10" t="str">
        <f>IFERROR((VLOOKUP(G37,PrevodDWGDXF!$A$4:$B$9,2,0)),G37)</f>
        <v>( Dot )</v>
      </c>
      <c r="I37" s="42"/>
      <c r="J37" s="15"/>
      <c r="K37" s="15"/>
      <c r="L37" s="15"/>
      <c r="M37" s="15"/>
      <c r="N37" s="15"/>
      <c r="O37" s="16"/>
      <c r="P37" s="16"/>
      <c r="Q37" s="15" t="s">
        <v>24</v>
      </c>
      <c r="R37" s="7" t="s">
        <v>10</v>
      </c>
      <c r="S37" s="7"/>
      <c r="T37" s="5" t="s">
        <v>8</v>
      </c>
      <c r="U37" s="5" t="s">
        <v>69</v>
      </c>
      <c r="V37" s="14"/>
    </row>
    <row r="38" spans="1:22" ht="14.85" customHeight="1" x14ac:dyDescent="0.2">
      <c r="A38" s="31" t="s">
        <v>66</v>
      </c>
      <c r="B38" s="61" t="s">
        <v>143</v>
      </c>
      <c r="C38" s="10">
        <v>57</v>
      </c>
      <c r="D38" s="10">
        <v>0</v>
      </c>
      <c r="E38" s="10">
        <f>IFERROR((VLOOKUP(D38,PrevodDWGDXF!$A$16:$B$26,2,0)),D38)</f>
        <v>0</v>
      </c>
      <c r="F38" s="52">
        <v>0</v>
      </c>
      <c r="G38" s="52">
        <v>4</v>
      </c>
      <c r="H38" s="10" t="str">
        <f>IFERROR((VLOOKUP(G38,PrevodDWGDXF!$A$4:$B$9,2,0)),G38)</f>
        <v>( Dashdot )</v>
      </c>
      <c r="I38" s="40"/>
      <c r="J38" s="10"/>
      <c r="K38" s="10"/>
      <c r="L38" s="10"/>
      <c r="M38" s="12"/>
      <c r="N38" s="10"/>
      <c r="O38" s="10"/>
      <c r="P38" s="10"/>
      <c r="Q38" s="10" t="s">
        <v>24</v>
      </c>
      <c r="R38" s="61" t="s">
        <v>143</v>
      </c>
      <c r="S38" s="7"/>
      <c r="T38" s="5" t="s">
        <v>3</v>
      </c>
      <c r="U38" s="5" t="s">
        <v>69</v>
      </c>
      <c r="V38" s="5"/>
    </row>
    <row r="39" spans="1:22" ht="14.85" customHeight="1" x14ac:dyDescent="0.2">
      <c r="A39" s="31" t="s">
        <v>66</v>
      </c>
      <c r="B39" s="5" t="s">
        <v>39</v>
      </c>
      <c r="C39" s="10">
        <v>58</v>
      </c>
      <c r="D39" s="10">
        <v>0</v>
      </c>
      <c r="E39" s="10">
        <f>IFERROR((VLOOKUP(D39,PrevodDWGDXF!$A$16:$B$26,2,0)),D39)</f>
        <v>0</v>
      </c>
      <c r="F39" s="52">
        <v>0</v>
      </c>
      <c r="G39" s="52">
        <v>0</v>
      </c>
      <c r="H39" s="10">
        <f>IFERROR((VLOOKUP(G39,PrevodDWGDXF!$A$4:$B$9,2,0)),G39)</f>
        <v>0</v>
      </c>
      <c r="I39" s="40"/>
      <c r="J39" s="10"/>
      <c r="K39" s="10"/>
      <c r="L39" s="10"/>
      <c r="M39" s="12"/>
      <c r="N39" s="10"/>
      <c r="O39" s="10"/>
      <c r="P39" s="10"/>
      <c r="Q39" s="10" t="s">
        <v>24</v>
      </c>
      <c r="R39" s="5" t="s">
        <v>38</v>
      </c>
      <c r="S39" s="5"/>
      <c r="T39" s="5" t="s">
        <v>3</v>
      </c>
      <c r="U39" s="5" t="s">
        <v>69</v>
      </c>
      <c r="V39" s="5"/>
    </row>
    <row r="40" spans="1:22" s="62" customFormat="1" ht="14.85" customHeight="1" x14ac:dyDescent="0.2">
      <c r="A40" s="74" t="s">
        <v>66</v>
      </c>
      <c r="B40" s="61" t="s">
        <v>144</v>
      </c>
      <c r="C40" s="57">
        <v>59</v>
      </c>
      <c r="D40" s="57">
        <v>0</v>
      </c>
      <c r="E40" s="57">
        <f>IFERROR((VLOOKUP(D40,PrevodDWGDXF!$A$16:$B$26,2,0)),D40)</f>
        <v>0</v>
      </c>
      <c r="F40" s="58">
        <v>0</v>
      </c>
      <c r="G40" s="58">
        <v>0</v>
      </c>
      <c r="H40" s="57">
        <f>IFERROR((VLOOKUP(G40,PrevodDWGDXF!$A$4:$B$9,2,0)),G40)</f>
        <v>0</v>
      </c>
      <c r="I40" s="59"/>
      <c r="J40" s="57"/>
      <c r="K40" s="57"/>
      <c r="L40" s="57"/>
      <c r="M40" s="60"/>
      <c r="N40" s="57"/>
      <c r="O40" s="57"/>
      <c r="P40" s="57"/>
      <c r="Q40" s="57" t="s">
        <v>24</v>
      </c>
      <c r="R40" s="61" t="s">
        <v>144</v>
      </c>
      <c r="S40" s="61"/>
      <c r="T40" s="61" t="s">
        <v>3</v>
      </c>
      <c r="U40" s="61" t="s">
        <v>69</v>
      </c>
      <c r="V40" s="61"/>
    </row>
  </sheetData>
  <mergeCells count="5">
    <mergeCell ref="V1:V2"/>
    <mergeCell ref="A1:A2"/>
    <mergeCell ref="B1:B2"/>
    <mergeCell ref="C1:Q1"/>
    <mergeCell ref="R1:U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/>
  </sheetViews>
  <sheetFormatPr defaultRowHeight="12.75" x14ac:dyDescent="0.2"/>
  <sheetData>
    <row r="2" spans="1:2" ht="15" x14ac:dyDescent="0.2">
      <c r="A2" s="44" t="s">
        <v>106</v>
      </c>
    </row>
    <row r="3" spans="1:2" ht="15" x14ac:dyDescent="0.2">
      <c r="A3" s="45" t="s">
        <v>107</v>
      </c>
      <c r="B3" s="46" t="s">
        <v>108</v>
      </c>
    </row>
    <row r="4" spans="1:2" ht="15" x14ac:dyDescent="0.2">
      <c r="A4" s="47">
        <v>1</v>
      </c>
      <c r="B4" t="s">
        <v>109</v>
      </c>
    </row>
    <row r="5" spans="1:2" ht="15" x14ac:dyDescent="0.2">
      <c r="A5" s="47">
        <v>2</v>
      </c>
      <c r="B5" t="s">
        <v>110</v>
      </c>
    </row>
    <row r="6" spans="1:2" ht="15" x14ac:dyDescent="0.2">
      <c r="A6" s="47">
        <v>4</v>
      </c>
      <c r="B6" t="s">
        <v>111</v>
      </c>
    </row>
    <row r="7" spans="1:2" ht="15" x14ac:dyDescent="0.2">
      <c r="A7" s="47">
        <v>5</v>
      </c>
      <c r="B7" t="s">
        <v>112</v>
      </c>
    </row>
    <row r="8" spans="1:2" ht="15" x14ac:dyDescent="0.2">
      <c r="A8" s="47">
        <v>6</v>
      </c>
      <c r="B8" t="s">
        <v>113</v>
      </c>
    </row>
    <row r="9" spans="1:2" ht="15" x14ac:dyDescent="0.2">
      <c r="A9" s="47">
        <v>7</v>
      </c>
      <c r="B9" t="s">
        <v>114</v>
      </c>
    </row>
    <row r="14" spans="1:2" ht="15" x14ac:dyDescent="0.2">
      <c r="A14" s="44" t="s">
        <v>115</v>
      </c>
    </row>
    <row r="15" spans="1:2" ht="15" x14ac:dyDescent="0.2">
      <c r="A15" s="45" t="s">
        <v>116</v>
      </c>
      <c r="B15" s="46" t="s">
        <v>117</v>
      </c>
    </row>
    <row r="16" spans="1:2" ht="15" x14ac:dyDescent="0.2">
      <c r="A16" s="47">
        <v>2</v>
      </c>
      <c r="B16" t="s">
        <v>118</v>
      </c>
    </row>
    <row r="17" spans="1:3" ht="15" x14ac:dyDescent="0.2">
      <c r="A17" s="47">
        <v>81</v>
      </c>
      <c r="B17">
        <v>5</v>
      </c>
      <c r="C17" t="s">
        <v>119</v>
      </c>
    </row>
    <row r="18" spans="1:3" ht="15" x14ac:dyDescent="0.2">
      <c r="A18" s="47">
        <v>82</v>
      </c>
      <c r="B18" s="48">
        <v>3</v>
      </c>
      <c r="C18" t="s">
        <v>120</v>
      </c>
    </row>
    <row r="19" spans="1:3" ht="15" x14ac:dyDescent="0.2">
      <c r="A19" s="47">
        <v>83</v>
      </c>
      <c r="B19" s="48">
        <v>1</v>
      </c>
      <c r="C19" t="s">
        <v>121</v>
      </c>
    </row>
    <row r="20" spans="1:3" ht="15" x14ac:dyDescent="0.2">
      <c r="A20" s="47">
        <v>84</v>
      </c>
      <c r="B20">
        <v>2</v>
      </c>
    </row>
    <row r="21" spans="1:3" ht="15" x14ac:dyDescent="0.2">
      <c r="A21" s="47">
        <v>85</v>
      </c>
      <c r="B21">
        <v>6</v>
      </c>
      <c r="C21" t="s">
        <v>122</v>
      </c>
    </row>
    <row r="22" spans="1:3" ht="15" x14ac:dyDescent="0.2">
      <c r="A22" s="47">
        <v>86</v>
      </c>
      <c r="B22" t="s">
        <v>123</v>
      </c>
    </row>
    <row r="23" spans="1:3" ht="15" x14ac:dyDescent="0.2">
      <c r="A23" s="47">
        <v>120</v>
      </c>
      <c r="B23">
        <v>2</v>
      </c>
    </row>
    <row r="24" spans="1:3" ht="15" x14ac:dyDescent="0.2">
      <c r="A24" s="47">
        <v>183</v>
      </c>
      <c r="B24" t="s">
        <v>124</v>
      </c>
    </row>
    <row r="25" spans="1:3" ht="15" x14ac:dyDescent="0.2">
      <c r="A25" s="47">
        <v>241</v>
      </c>
      <c r="B25" t="s">
        <v>125</v>
      </c>
    </row>
    <row r="26" spans="1:3" ht="15" x14ac:dyDescent="0.2">
      <c r="A26" s="47">
        <v>242</v>
      </c>
      <c r="B26" t="s">
        <v>126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9353989182E347A96B9E28E12437E1" ma:contentTypeVersion="" ma:contentTypeDescription="Vytvoří nový dokument" ma:contentTypeScope="" ma:versionID="0735352be3cc4bb960692c1828b05e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0de9948cdc4cc6a099fae038cdc12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E9997-9A57-445E-B05B-520F3B41F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906175-F22D-41BD-9993-3B9184929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Poskyt dat - smluvní subjekty</vt:lpstr>
      <vt:lpstr>PrevodDWGDXF</vt:lpstr>
    </vt:vector>
  </TitlesOfParts>
  <Company>RWE Energy Customer Services CZ,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Pitsmaus Pavel</dc:creator>
  <cp:lastModifiedBy>Pavel Pitsmaus</cp:lastModifiedBy>
  <cp:lastPrinted>2007-08-13T18:46:40Z</cp:lastPrinted>
  <dcterms:created xsi:type="dcterms:W3CDTF">2007-08-01T08:20:18Z</dcterms:created>
  <dcterms:modified xsi:type="dcterms:W3CDTF">2020-03-04T12:16:36Z</dcterms:modified>
</cp:coreProperties>
</file>